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Miguel\ESCANER MIGUEL\IVA ULM\CLUBS Y AVIONES\CLUB  AVIADOR 1+1\C GESTION\ESCUELA\3 Curso de Instructores\CARPETA CURSO\"/>
    </mc:Choice>
  </mc:AlternateContent>
  <xr:revisionPtr revIDLastSave="0" documentId="8_{A46AEB2C-3E21-4139-8ADC-BBC028F933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kype AESA" sheetId="1" r:id="rId1"/>
  </sheets>
  <externalReferences>
    <externalReference r:id="rId2"/>
  </externalReferences>
  <definedNames>
    <definedName name="_xlnm._FilterDatabase" localSheetId="0" hidden="1">'Skype AESA'!$A$1:$L$38</definedName>
    <definedName name="_xlnm.Print_Area" localSheetId="0">'Skype AESA'!$A$1:$I$38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H22" i="1" s="1"/>
  <c r="I22" i="1" s="1"/>
  <c r="F4" i="1" l="1"/>
  <c r="G4" i="1" s="1"/>
  <c r="F6" i="1"/>
  <c r="G6" i="1" s="1"/>
  <c r="F8" i="1"/>
  <c r="G8" i="1" s="1"/>
  <c r="F10" i="1"/>
  <c r="G10" i="1" s="1"/>
  <c r="F13" i="1"/>
  <c r="G13" i="1" s="1"/>
  <c r="F15" i="1"/>
  <c r="G15" i="1" s="1"/>
  <c r="F17" i="1"/>
  <c r="G17" i="1" s="1"/>
  <c r="F19" i="1"/>
  <c r="G19" i="1" s="1"/>
  <c r="F21" i="1"/>
  <c r="G21" i="1" s="1"/>
  <c r="H3" i="1"/>
  <c r="I3" i="1" s="1"/>
  <c r="H4" i="1"/>
  <c r="I4" i="1" s="1"/>
  <c r="H6" i="1"/>
  <c r="I6" i="1" s="1"/>
  <c r="H8" i="1"/>
  <c r="I8" i="1" s="1"/>
  <c r="H10" i="1"/>
  <c r="I10" i="1" s="1"/>
  <c r="H13" i="1"/>
  <c r="I13" i="1" s="1"/>
  <c r="H15" i="1"/>
  <c r="I15" i="1" s="1"/>
  <c r="H17" i="1"/>
  <c r="I17" i="1" s="1"/>
  <c r="H19" i="1"/>
  <c r="I19" i="1" s="1"/>
  <c r="H21" i="1"/>
  <c r="I21" i="1" s="1"/>
  <c r="F5" i="1"/>
  <c r="G5" i="1" s="1"/>
  <c r="G12" i="1" s="1"/>
  <c r="F7" i="1"/>
  <c r="G7" i="1" s="1"/>
  <c r="F9" i="1"/>
  <c r="G9" i="1" s="1"/>
  <c r="F11" i="1"/>
  <c r="G11" i="1" s="1"/>
  <c r="F14" i="1"/>
  <c r="G14" i="1" s="1"/>
  <c r="F16" i="1"/>
  <c r="G16" i="1" s="1"/>
  <c r="F18" i="1"/>
  <c r="G18" i="1" s="1"/>
  <c r="F20" i="1"/>
  <c r="G20" i="1" s="1"/>
  <c r="F22" i="1"/>
  <c r="G22" i="1" s="1"/>
  <c r="F3" i="1"/>
  <c r="G3" i="1" s="1"/>
  <c r="H5" i="1"/>
  <c r="I5" i="1" s="1"/>
  <c r="H7" i="1"/>
  <c r="I7" i="1" s="1"/>
  <c r="H9" i="1"/>
  <c r="I9" i="1" s="1"/>
  <c r="H11" i="1"/>
  <c r="I11" i="1" s="1"/>
  <c r="H14" i="1"/>
  <c r="I14" i="1" s="1"/>
  <c r="I23" i="1" s="1"/>
  <c r="H16" i="1"/>
  <c r="I16" i="1" s="1"/>
  <c r="H18" i="1"/>
  <c r="I18" i="1" s="1"/>
  <c r="H20" i="1"/>
  <c r="I20" i="1" s="1"/>
  <c r="G23" i="1"/>
  <c r="H12" i="1"/>
  <c r="F12" i="1" l="1"/>
  <c r="I12" i="1"/>
  <c r="I24" i="1" s="1"/>
  <c r="F23" i="1"/>
  <c r="H23" i="1"/>
  <c r="H24" i="1" s="1"/>
  <c r="G24" i="1"/>
  <c r="F24" i="1" l="1"/>
</calcChain>
</file>

<file path=xl/sharedStrings.xml><?xml version="1.0" encoding="utf-8"?>
<sst xmlns="http://schemas.openxmlformats.org/spreadsheetml/2006/main" count="142" uniqueCount="44">
  <si>
    <t>REPROGRAMACIÓN on-line</t>
  </si>
  <si>
    <t>16:00-18:00</t>
  </si>
  <si>
    <t>19:00-21:00</t>
  </si>
  <si>
    <t>Lunes</t>
  </si>
  <si>
    <t>El Proceso de Aprendizaje</t>
  </si>
  <si>
    <t>Performances y limitaciones</t>
  </si>
  <si>
    <t>Recuento de sesiones teóricas</t>
  </si>
  <si>
    <t>Sesiones</t>
  </si>
  <si>
    <t>Horas lectivas</t>
  </si>
  <si>
    <t>Seminario</t>
  </si>
  <si>
    <t>Martes</t>
  </si>
  <si>
    <t>Teoría de la Enseñanza</t>
  </si>
  <si>
    <t>Principios de Vuelo</t>
  </si>
  <si>
    <t>Miércoles</t>
  </si>
  <si>
    <t>Recursos Didácticos</t>
  </si>
  <si>
    <t>Derecho Aéreo y Regla.</t>
  </si>
  <si>
    <t>Jueves</t>
  </si>
  <si>
    <t>Programación didáctica</t>
  </si>
  <si>
    <t>Viernes</t>
  </si>
  <si>
    <t>Evaluación y control del alumno</t>
  </si>
  <si>
    <t>Meteorología</t>
  </si>
  <si>
    <t>Navegación y Cartografía</t>
  </si>
  <si>
    <t>Sábado</t>
  </si>
  <si>
    <t>Vuelos</t>
  </si>
  <si>
    <t>Conocimiento General de Aeronave</t>
  </si>
  <si>
    <t>Domingo</t>
  </si>
  <si>
    <t>Tareas Administrativas</t>
  </si>
  <si>
    <t>Procedimientos Operacionales</t>
  </si>
  <si>
    <t>Alumno, instructor y comunicación</t>
  </si>
  <si>
    <t>Factores Humanos</t>
  </si>
  <si>
    <t>Técnicas de expresión oral</t>
  </si>
  <si>
    <t>Comunicaciones</t>
  </si>
  <si>
    <t>Charlas autobiográficas</t>
  </si>
  <si>
    <t>TOTAL SYLABUS ULM</t>
  </si>
  <si>
    <t>Exposición Temas</t>
  </si>
  <si>
    <t>Repaso</t>
  </si>
  <si>
    <t>TOTAL PSICOPEDAGOGÍA ENSEÑANZA</t>
  </si>
  <si>
    <t>TOTAL CI</t>
  </si>
  <si>
    <t>Entrega de certificados teóricos</t>
  </si>
  <si>
    <t>Mínimos AESA</t>
  </si>
  <si>
    <t>PRESENCIAL 8:00-18:00</t>
  </si>
  <si>
    <t>PRESENCIAL 8:00-18:01</t>
  </si>
  <si>
    <t xml:space="preserve">Todas las clases teóricas se impartirán On-Line vía Skype y el curso </t>
  </si>
  <si>
    <t>se seguirá desde la plataforma Schoology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</si>
</sst>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4" x14ac:knownFonts="1">
    <font>
      <sz val="10"/>
      <name val="Arial"/>
    </font>
    <font>
      <b/>
      <sz val="8"/>
      <name val="Arial"/>
      <family val="2"/>
    </font>
    <font>
      <b/>
      <sz val="8"/>
      <name val="Bookman Old Style"/>
      <family val="1"/>
    </font>
    <font>
      <b/>
      <u/>
      <sz val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/>
    <xf numFmtId="0" fontId="2" fillId="2" borderId="0" xfId="0" applyFont="1" applyFill="1" applyAlignment="1">
      <alignment horizontal="justify"/>
    </xf>
    <xf numFmtId="0" fontId="3" fillId="2" borderId="0" xfId="0" applyFont="1" applyFill="1" applyAlignment="1">
      <alignment horizontal="justify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13" xfId="0" applyFont="1" applyFill="1" applyBorder="1" applyAlignment="1">
      <alignment horizontal="left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76200</xdr:rowOff>
        </xdr:from>
        <xdr:to>
          <xdr:col>3</xdr:col>
          <xdr:colOff>914400</xdr:colOff>
          <xdr:row>33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76200</xdr:rowOff>
        </xdr:from>
        <xdr:to>
          <xdr:col>3</xdr:col>
          <xdr:colOff>914400</xdr:colOff>
          <xdr:row>33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r&#225;n/Documents/Documentos/A%20Nueva%20EEA/1%20Cursos%20activos/Cronograma%202019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ype AESA"/>
      <sheetName val="Integral"/>
      <sheetName val="Calendario"/>
      <sheetName val="Programación ULM"/>
      <sheetName val="Programación CI"/>
      <sheetName val="Programación RTC"/>
      <sheetName val="Skype"/>
      <sheetName val="Asistencias Skype"/>
      <sheetName val="RTC Skype"/>
      <sheetName val="Refrencial"/>
    </sheetNames>
    <sheetDataSet>
      <sheetData sheetId="0"/>
      <sheetData sheetId="1">
        <row r="48">
          <cell r="C48" t="str">
            <v>Meteorología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I44"/>
  <sheetViews>
    <sheetView tabSelected="1" topLeftCell="A13" workbookViewId="0">
      <selection activeCell="J16" sqref="J16"/>
    </sheetView>
  </sheetViews>
  <sheetFormatPr baseColWidth="10" defaultRowHeight="11.25" x14ac:dyDescent="0.2"/>
  <cols>
    <col min="1" max="1" width="12.140625" style="8" customWidth="1"/>
    <col min="2" max="2" width="8.28515625" style="8" customWidth="1"/>
    <col min="3" max="3" width="29.5703125" style="8" customWidth="1"/>
    <col min="4" max="4" width="31.42578125" style="8" customWidth="1"/>
    <col min="5" max="5" width="30" style="8" customWidth="1"/>
    <col min="6" max="6" width="7.5703125" style="8" customWidth="1"/>
    <col min="7" max="7" width="10.5703125" style="8" customWidth="1"/>
    <col min="8" max="8" width="8" style="8" customWidth="1"/>
    <col min="9" max="9" width="6.7109375" style="8" customWidth="1"/>
    <col min="10" max="16384" width="11.42578125" style="8"/>
  </cols>
  <sheetData>
    <row r="1" spans="1:9" ht="12" thickBot="1" x14ac:dyDescent="0.25">
      <c r="A1" s="5" t="s">
        <v>0</v>
      </c>
      <c r="B1" s="5"/>
      <c r="C1" s="6" t="s">
        <v>1</v>
      </c>
      <c r="D1" s="7" t="s">
        <v>2</v>
      </c>
    </row>
    <row r="2" spans="1:9" ht="12" thickBot="1" x14ac:dyDescent="0.25">
      <c r="A2" s="9" t="s">
        <v>3</v>
      </c>
      <c r="B2" s="10">
        <v>43983</v>
      </c>
      <c r="C2" s="11" t="s">
        <v>4</v>
      </c>
      <c r="D2" s="12" t="s">
        <v>5</v>
      </c>
      <c r="E2" s="13" t="s">
        <v>6</v>
      </c>
      <c r="F2" s="14" t="s">
        <v>7</v>
      </c>
      <c r="G2" s="2" t="s">
        <v>8</v>
      </c>
      <c r="H2" s="15" t="s">
        <v>9</v>
      </c>
      <c r="I2" s="16"/>
    </row>
    <row r="3" spans="1:9" x14ac:dyDescent="0.2">
      <c r="A3" s="9" t="s">
        <v>10</v>
      </c>
      <c r="B3" s="10">
        <v>43984</v>
      </c>
      <c r="C3" s="11" t="s">
        <v>11</v>
      </c>
      <c r="D3" s="11" t="s">
        <v>5</v>
      </c>
      <c r="E3" s="17" t="s">
        <v>12</v>
      </c>
      <c r="F3" s="18">
        <f t="shared" ref="F3:F11" si="0">COUNTIF(C:D,E3)</f>
        <v>3</v>
      </c>
      <c r="G3" s="19">
        <f t="shared" ref="G3:G11" si="1">F3*2</f>
        <v>6</v>
      </c>
      <c r="H3" s="20">
        <f>COUNTIF($C$2:$E$11,E3)</f>
        <v>2</v>
      </c>
      <c r="I3" s="19">
        <f t="shared" ref="I3:I11" si="2">H3*2</f>
        <v>4</v>
      </c>
    </row>
    <row r="4" spans="1:9" x14ac:dyDescent="0.2">
      <c r="A4" s="9" t="s">
        <v>13</v>
      </c>
      <c r="B4" s="10">
        <v>43985</v>
      </c>
      <c r="C4" s="11" t="s">
        <v>14</v>
      </c>
      <c r="D4" s="11" t="str">
        <f>[1]Integral!C48</f>
        <v>Meteorología</v>
      </c>
      <c r="E4" s="21" t="s">
        <v>15</v>
      </c>
      <c r="F4" s="9">
        <f t="shared" si="0"/>
        <v>2</v>
      </c>
      <c r="G4" s="22">
        <f t="shared" si="1"/>
        <v>4</v>
      </c>
      <c r="H4" s="23">
        <f t="shared" ref="H4:H11" si="3">COUNTIF($C$2:$E$11,E4)</f>
        <v>1</v>
      </c>
      <c r="I4" s="22">
        <f t="shared" si="2"/>
        <v>2</v>
      </c>
    </row>
    <row r="5" spans="1:9" x14ac:dyDescent="0.2">
      <c r="A5" s="9" t="s">
        <v>16</v>
      </c>
      <c r="B5" s="10">
        <v>43986</v>
      </c>
      <c r="C5" s="11" t="s">
        <v>17</v>
      </c>
      <c r="D5" s="11" t="s">
        <v>5</v>
      </c>
      <c r="E5" s="21" t="s">
        <v>5</v>
      </c>
      <c r="F5" s="9">
        <f t="shared" si="0"/>
        <v>3</v>
      </c>
      <c r="G5" s="22">
        <f t="shared" si="1"/>
        <v>6</v>
      </c>
      <c r="H5" s="23">
        <f t="shared" si="3"/>
        <v>4</v>
      </c>
      <c r="I5" s="22">
        <f t="shared" si="2"/>
        <v>8</v>
      </c>
    </row>
    <row r="6" spans="1:9" ht="12" thickBot="1" x14ac:dyDescent="0.25">
      <c r="A6" s="9" t="s">
        <v>18</v>
      </c>
      <c r="B6" s="10">
        <v>43987</v>
      </c>
      <c r="C6" s="11" t="s">
        <v>19</v>
      </c>
      <c r="D6" s="11" t="s">
        <v>20</v>
      </c>
      <c r="E6" s="21" t="s">
        <v>21</v>
      </c>
      <c r="F6" s="9">
        <f t="shared" si="0"/>
        <v>4</v>
      </c>
      <c r="G6" s="22">
        <f t="shared" si="1"/>
        <v>8</v>
      </c>
      <c r="H6" s="23">
        <f t="shared" si="3"/>
        <v>4</v>
      </c>
      <c r="I6" s="22">
        <f t="shared" si="2"/>
        <v>8</v>
      </c>
    </row>
    <row r="7" spans="1:9" ht="12" thickBot="1" x14ac:dyDescent="0.25">
      <c r="A7" s="9" t="s">
        <v>22</v>
      </c>
      <c r="B7" s="10">
        <v>43988</v>
      </c>
      <c r="C7" s="13" t="s">
        <v>23</v>
      </c>
      <c r="D7" s="11" t="s">
        <v>21</v>
      </c>
      <c r="E7" s="21" t="s">
        <v>24</v>
      </c>
      <c r="F7" s="9">
        <f t="shared" si="0"/>
        <v>4</v>
      </c>
      <c r="G7" s="22">
        <f t="shared" si="1"/>
        <v>8</v>
      </c>
      <c r="H7" s="23">
        <f t="shared" si="3"/>
        <v>1</v>
      </c>
      <c r="I7" s="22">
        <f t="shared" si="2"/>
        <v>2</v>
      </c>
    </row>
    <row r="8" spans="1:9" ht="12" thickBot="1" x14ac:dyDescent="0.25">
      <c r="A8" s="9" t="s">
        <v>25</v>
      </c>
      <c r="B8" s="10">
        <v>43989</v>
      </c>
      <c r="C8" s="13" t="s">
        <v>23</v>
      </c>
      <c r="D8" s="11" t="s">
        <v>20</v>
      </c>
      <c r="E8" s="21" t="s">
        <v>20</v>
      </c>
      <c r="F8" s="9">
        <f t="shared" si="0"/>
        <v>3</v>
      </c>
      <c r="G8" s="22">
        <f t="shared" si="1"/>
        <v>6</v>
      </c>
      <c r="H8" s="23">
        <f t="shared" si="3"/>
        <v>4</v>
      </c>
      <c r="I8" s="22">
        <f t="shared" si="2"/>
        <v>8</v>
      </c>
    </row>
    <row r="9" spans="1:9" x14ac:dyDescent="0.2">
      <c r="A9" s="9" t="s">
        <v>3</v>
      </c>
      <c r="B9" s="10">
        <v>43990</v>
      </c>
      <c r="C9" s="11" t="s">
        <v>26</v>
      </c>
      <c r="D9" s="11" t="s">
        <v>21</v>
      </c>
      <c r="E9" s="21" t="s">
        <v>27</v>
      </c>
      <c r="F9" s="9">
        <f t="shared" si="0"/>
        <v>2</v>
      </c>
      <c r="G9" s="22">
        <f t="shared" si="1"/>
        <v>4</v>
      </c>
      <c r="H9" s="23">
        <f t="shared" si="3"/>
        <v>1</v>
      </c>
      <c r="I9" s="22">
        <f t="shared" si="2"/>
        <v>2</v>
      </c>
    </row>
    <row r="10" spans="1:9" x14ac:dyDescent="0.2">
      <c r="A10" s="9" t="s">
        <v>10</v>
      </c>
      <c r="B10" s="10">
        <v>43991</v>
      </c>
      <c r="C10" s="11" t="s">
        <v>28</v>
      </c>
      <c r="D10" s="11" t="s">
        <v>12</v>
      </c>
      <c r="E10" s="21" t="s">
        <v>29</v>
      </c>
      <c r="F10" s="9">
        <f t="shared" si="0"/>
        <v>2</v>
      </c>
      <c r="G10" s="22">
        <f t="shared" si="1"/>
        <v>4</v>
      </c>
      <c r="H10" s="23">
        <f t="shared" si="3"/>
        <v>1</v>
      </c>
      <c r="I10" s="22">
        <f t="shared" si="2"/>
        <v>2</v>
      </c>
    </row>
    <row r="11" spans="1:9" x14ac:dyDescent="0.2">
      <c r="A11" s="9" t="s">
        <v>13</v>
      </c>
      <c r="B11" s="10">
        <v>43992</v>
      </c>
      <c r="C11" s="11" t="s">
        <v>30</v>
      </c>
      <c r="D11" s="11" t="s">
        <v>21</v>
      </c>
      <c r="E11" s="21" t="s">
        <v>31</v>
      </c>
      <c r="F11" s="9">
        <f t="shared" si="0"/>
        <v>2</v>
      </c>
      <c r="G11" s="22">
        <f t="shared" si="1"/>
        <v>4</v>
      </c>
      <c r="H11" s="23">
        <f t="shared" si="3"/>
        <v>1</v>
      </c>
      <c r="I11" s="22">
        <f t="shared" si="2"/>
        <v>2</v>
      </c>
    </row>
    <row r="12" spans="1:9" ht="12" thickBot="1" x14ac:dyDescent="0.25">
      <c r="A12" s="9" t="s">
        <v>16</v>
      </c>
      <c r="B12" s="10">
        <v>43993</v>
      </c>
      <c r="C12" s="11" t="s">
        <v>32</v>
      </c>
      <c r="D12" s="11" t="s">
        <v>12</v>
      </c>
      <c r="E12" s="24" t="s">
        <v>33</v>
      </c>
      <c r="F12" s="25">
        <f>SUM(F3:F11)</f>
        <v>25</v>
      </c>
      <c r="G12" s="26">
        <f>SUM(G3:G11)</f>
        <v>50</v>
      </c>
      <c r="H12" s="27">
        <f>SUM(H3:H11)</f>
        <v>19</v>
      </c>
      <c r="I12" s="28">
        <f>SUM(I3:I11)</f>
        <v>38</v>
      </c>
    </row>
    <row r="13" spans="1:9" ht="12" thickBot="1" x14ac:dyDescent="0.25">
      <c r="A13" s="9" t="s">
        <v>18</v>
      </c>
      <c r="B13" s="10">
        <v>43994</v>
      </c>
      <c r="C13" s="11" t="s">
        <v>4</v>
      </c>
      <c r="D13" s="11" t="s">
        <v>21</v>
      </c>
      <c r="E13" s="29" t="s">
        <v>4</v>
      </c>
      <c r="F13" s="30">
        <f t="shared" ref="F13:F22" si="4">COUNTIF(C:D,E13)</f>
        <v>2</v>
      </c>
      <c r="G13" s="31">
        <f t="shared" ref="G13:G22" si="5">F13*2</f>
        <v>4</v>
      </c>
      <c r="H13" s="30">
        <f t="shared" ref="H13:H22" si="6">COUNTIF($C$2:$E$11,E13)</f>
        <v>1</v>
      </c>
      <c r="I13" s="31">
        <f t="shared" ref="I13:I22" si="7">H13*2</f>
        <v>2</v>
      </c>
    </row>
    <row r="14" spans="1:9" ht="12" thickBot="1" x14ac:dyDescent="0.25">
      <c r="A14" s="9" t="s">
        <v>22</v>
      </c>
      <c r="B14" s="10">
        <v>43995</v>
      </c>
      <c r="C14" s="13" t="s">
        <v>23</v>
      </c>
      <c r="D14" s="11" t="s">
        <v>12</v>
      </c>
      <c r="E14" s="32" t="s">
        <v>11</v>
      </c>
      <c r="F14" s="9">
        <f t="shared" si="4"/>
        <v>2</v>
      </c>
      <c r="G14" s="22">
        <f t="shared" si="5"/>
        <v>4</v>
      </c>
      <c r="H14" s="9">
        <f t="shared" si="6"/>
        <v>1</v>
      </c>
      <c r="I14" s="22">
        <f t="shared" si="7"/>
        <v>2</v>
      </c>
    </row>
    <row r="15" spans="1:9" ht="12" thickBot="1" x14ac:dyDescent="0.25">
      <c r="A15" s="9" t="s">
        <v>25</v>
      </c>
      <c r="B15" s="10">
        <v>43996</v>
      </c>
      <c r="C15" s="13" t="s">
        <v>23</v>
      </c>
      <c r="D15" s="11" t="s">
        <v>15</v>
      </c>
      <c r="E15" s="32" t="s">
        <v>28</v>
      </c>
      <c r="F15" s="9">
        <f t="shared" si="4"/>
        <v>1</v>
      </c>
      <c r="G15" s="22">
        <f t="shared" si="5"/>
        <v>2</v>
      </c>
      <c r="H15" s="9">
        <f t="shared" si="6"/>
        <v>1</v>
      </c>
      <c r="I15" s="22">
        <f t="shared" si="7"/>
        <v>2</v>
      </c>
    </row>
    <row r="16" spans="1:9" x14ac:dyDescent="0.2">
      <c r="A16" s="9" t="s">
        <v>3</v>
      </c>
      <c r="B16" s="10">
        <v>43997</v>
      </c>
      <c r="C16" s="11" t="s">
        <v>11</v>
      </c>
      <c r="D16" s="11" t="s">
        <v>29</v>
      </c>
      <c r="E16" s="32" t="s">
        <v>14</v>
      </c>
      <c r="F16" s="9">
        <f t="shared" si="4"/>
        <v>1</v>
      </c>
      <c r="G16" s="22">
        <f t="shared" si="5"/>
        <v>2</v>
      </c>
      <c r="H16" s="9">
        <f t="shared" si="6"/>
        <v>1</v>
      </c>
      <c r="I16" s="22">
        <f t="shared" si="7"/>
        <v>2</v>
      </c>
    </row>
    <row r="17" spans="1:9" x14ac:dyDescent="0.2">
      <c r="A17" s="9" t="s">
        <v>10</v>
      </c>
      <c r="B17" s="10">
        <v>43998</v>
      </c>
      <c r="C17" s="11" t="s">
        <v>34</v>
      </c>
      <c r="D17" s="11" t="s">
        <v>15</v>
      </c>
      <c r="E17" s="32" t="s">
        <v>17</v>
      </c>
      <c r="F17" s="9">
        <f t="shared" si="4"/>
        <v>1</v>
      </c>
      <c r="G17" s="22">
        <f t="shared" si="5"/>
        <v>2</v>
      </c>
      <c r="H17" s="9">
        <f t="shared" si="6"/>
        <v>1</v>
      </c>
      <c r="I17" s="22">
        <f t="shared" si="7"/>
        <v>2</v>
      </c>
    </row>
    <row r="18" spans="1:9" x14ac:dyDescent="0.2">
      <c r="A18" s="9" t="s">
        <v>13</v>
      </c>
      <c r="B18" s="10">
        <v>43999</v>
      </c>
      <c r="C18" s="11" t="s">
        <v>34</v>
      </c>
      <c r="D18" s="11" t="s">
        <v>29</v>
      </c>
      <c r="E18" s="32" t="s">
        <v>19</v>
      </c>
      <c r="F18" s="9">
        <f t="shared" si="4"/>
        <v>1</v>
      </c>
      <c r="G18" s="22">
        <f t="shared" si="5"/>
        <v>2</v>
      </c>
      <c r="H18" s="9">
        <f t="shared" si="6"/>
        <v>1</v>
      </c>
      <c r="I18" s="22">
        <f t="shared" si="7"/>
        <v>2</v>
      </c>
    </row>
    <row r="19" spans="1:9" x14ac:dyDescent="0.2">
      <c r="A19" s="9" t="s">
        <v>16</v>
      </c>
      <c r="B19" s="10">
        <v>44000</v>
      </c>
      <c r="C19" s="11" t="s">
        <v>34</v>
      </c>
      <c r="D19" s="12" t="s">
        <v>27</v>
      </c>
      <c r="E19" s="32" t="s">
        <v>30</v>
      </c>
      <c r="F19" s="9">
        <f t="shared" si="4"/>
        <v>1</v>
      </c>
      <c r="G19" s="22">
        <f t="shared" si="5"/>
        <v>2</v>
      </c>
      <c r="H19" s="9">
        <f t="shared" si="6"/>
        <v>1</v>
      </c>
      <c r="I19" s="22">
        <f t="shared" si="7"/>
        <v>2</v>
      </c>
    </row>
    <row r="20" spans="1:9" x14ac:dyDescent="0.2">
      <c r="A20" s="9" t="s">
        <v>18</v>
      </c>
      <c r="B20" s="10">
        <v>44001</v>
      </c>
      <c r="C20" s="11" t="s">
        <v>34</v>
      </c>
      <c r="D20" s="11" t="s">
        <v>27</v>
      </c>
      <c r="E20" s="32" t="s">
        <v>26</v>
      </c>
      <c r="F20" s="9">
        <f t="shared" si="4"/>
        <v>1</v>
      </c>
      <c r="G20" s="22">
        <f t="shared" si="5"/>
        <v>2</v>
      </c>
      <c r="H20" s="9">
        <f t="shared" si="6"/>
        <v>1</v>
      </c>
      <c r="I20" s="22">
        <f t="shared" si="7"/>
        <v>2</v>
      </c>
    </row>
    <row r="21" spans="1:9" x14ac:dyDescent="0.2">
      <c r="A21" s="9" t="s">
        <v>22</v>
      </c>
      <c r="B21" s="10">
        <v>44002</v>
      </c>
      <c r="C21" s="11" t="s">
        <v>31</v>
      </c>
      <c r="D21" s="11" t="s">
        <v>31</v>
      </c>
      <c r="E21" s="32" t="s">
        <v>34</v>
      </c>
      <c r="F21" s="9">
        <f t="shared" si="4"/>
        <v>4</v>
      </c>
      <c r="G21" s="22">
        <f t="shared" si="5"/>
        <v>8</v>
      </c>
      <c r="H21" s="9">
        <f t="shared" si="6"/>
        <v>0</v>
      </c>
      <c r="I21" s="22">
        <f t="shared" si="7"/>
        <v>0</v>
      </c>
    </row>
    <row r="22" spans="1:9" x14ac:dyDescent="0.2">
      <c r="A22" s="9" t="s">
        <v>25</v>
      </c>
      <c r="B22" s="10">
        <v>44003</v>
      </c>
      <c r="C22" s="11" t="s">
        <v>24</v>
      </c>
      <c r="D22" s="11" t="s">
        <v>24</v>
      </c>
      <c r="E22" s="32" t="s">
        <v>35</v>
      </c>
      <c r="F22" s="9">
        <f t="shared" si="4"/>
        <v>2</v>
      </c>
      <c r="G22" s="22">
        <f t="shared" si="5"/>
        <v>4</v>
      </c>
      <c r="H22" s="9">
        <f t="shared" si="6"/>
        <v>0</v>
      </c>
      <c r="I22" s="22">
        <f t="shared" si="7"/>
        <v>0</v>
      </c>
    </row>
    <row r="23" spans="1:9" ht="12" thickBot="1" x14ac:dyDescent="0.25">
      <c r="A23" s="9" t="s">
        <v>3</v>
      </c>
      <c r="B23" s="10">
        <v>44004</v>
      </c>
      <c r="C23" s="11" t="s">
        <v>24</v>
      </c>
      <c r="D23" s="11" t="s">
        <v>24</v>
      </c>
      <c r="E23" s="33" t="s">
        <v>36</v>
      </c>
      <c r="F23" s="34">
        <f>SUM(F13:F22)</f>
        <v>16</v>
      </c>
      <c r="G23" s="28">
        <f>SUM(G13:G22)</f>
        <v>32</v>
      </c>
      <c r="H23" s="34">
        <f>SUM(H13:H22)</f>
        <v>8</v>
      </c>
      <c r="I23" s="28">
        <f>SUM(I13:I22)</f>
        <v>16</v>
      </c>
    </row>
    <row r="24" spans="1:9" ht="12" thickBot="1" x14ac:dyDescent="0.25">
      <c r="A24" s="9" t="s">
        <v>10</v>
      </c>
      <c r="B24" s="10">
        <v>44005</v>
      </c>
      <c r="C24" s="35" t="s">
        <v>35</v>
      </c>
      <c r="D24" s="35" t="s">
        <v>35</v>
      </c>
      <c r="E24" s="1" t="s">
        <v>37</v>
      </c>
      <c r="F24" s="2">
        <f>F12+F23</f>
        <v>41</v>
      </c>
      <c r="G24" s="2">
        <f>SUM(G12+G23)</f>
        <v>82</v>
      </c>
      <c r="H24" s="2">
        <f>H12+H23</f>
        <v>27</v>
      </c>
      <c r="I24" s="2">
        <f>SUM(I12+I23)</f>
        <v>54</v>
      </c>
    </row>
    <row r="25" spans="1:9" ht="12" thickBot="1" x14ac:dyDescent="0.25">
      <c r="A25" s="9" t="s">
        <v>13</v>
      </c>
      <c r="B25" s="10">
        <v>44006</v>
      </c>
      <c r="C25" s="36" t="s">
        <v>38</v>
      </c>
      <c r="D25" s="36" t="s">
        <v>38</v>
      </c>
      <c r="E25" s="37" t="s">
        <v>39</v>
      </c>
      <c r="G25" s="8">
        <v>80</v>
      </c>
      <c r="I25" s="8">
        <v>20</v>
      </c>
    </row>
    <row r="26" spans="1:9" ht="12" thickBot="1" x14ac:dyDescent="0.25">
      <c r="A26" s="9" t="s">
        <v>16</v>
      </c>
      <c r="B26" s="10">
        <v>44007</v>
      </c>
      <c r="C26" s="13" t="s">
        <v>40</v>
      </c>
      <c r="D26" s="13" t="s">
        <v>41</v>
      </c>
    </row>
    <row r="27" spans="1:9" ht="12" thickBot="1" x14ac:dyDescent="0.25">
      <c r="A27" s="9" t="s">
        <v>18</v>
      </c>
      <c r="B27" s="10">
        <v>44008</v>
      </c>
      <c r="C27" s="13" t="s">
        <v>23</v>
      </c>
      <c r="D27" s="13" t="s">
        <v>23</v>
      </c>
      <c r="E27" s="8" t="s">
        <v>42</v>
      </c>
    </row>
    <row r="28" spans="1:9" ht="12" thickBot="1" x14ac:dyDescent="0.25">
      <c r="A28" s="9" t="s">
        <v>22</v>
      </c>
      <c r="B28" s="10">
        <v>44009</v>
      </c>
      <c r="C28" s="13" t="s">
        <v>23</v>
      </c>
      <c r="D28" s="13" t="s">
        <v>23</v>
      </c>
      <c r="E28" s="8" t="s">
        <v>43</v>
      </c>
    </row>
    <row r="29" spans="1:9" ht="12" thickBot="1" x14ac:dyDescent="0.25">
      <c r="A29" s="9" t="s">
        <v>25</v>
      </c>
      <c r="B29" s="10">
        <v>44010</v>
      </c>
      <c r="C29" s="13" t="s">
        <v>23</v>
      </c>
      <c r="D29" s="13" t="s">
        <v>23</v>
      </c>
    </row>
    <row r="30" spans="1:9" ht="12" thickBot="1" x14ac:dyDescent="0.25">
      <c r="A30" s="9" t="s">
        <v>3</v>
      </c>
      <c r="B30" s="10">
        <v>44011</v>
      </c>
      <c r="C30" s="13" t="s">
        <v>23</v>
      </c>
      <c r="D30" s="13" t="s">
        <v>23</v>
      </c>
    </row>
    <row r="31" spans="1:9" ht="12" thickBot="1" x14ac:dyDescent="0.25">
      <c r="A31" s="9" t="s">
        <v>10</v>
      </c>
      <c r="B31" s="10">
        <v>44012</v>
      </c>
      <c r="C31" s="13" t="s">
        <v>23</v>
      </c>
      <c r="D31" s="13" t="s">
        <v>23</v>
      </c>
    </row>
    <row r="32" spans="1:9" ht="12" thickBot="1" x14ac:dyDescent="0.25">
      <c r="A32" s="9" t="s">
        <v>13</v>
      </c>
      <c r="B32" s="10">
        <v>44013</v>
      </c>
      <c r="C32" s="13" t="s">
        <v>23</v>
      </c>
      <c r="D32" s="13" t="s">
        <v>23</v>
      </c>
    </row>
    <row r="33" spans="1:4" ht="12" thickBot="1" x14ac:dyDescent="0.25">
      <c r="A33" s="9" t="s">
        <v>16</v>
      </c>
      <c r="B33" s="10">
        <v>44014</v>
      </c>
      <c r="C33" s="13" t="s">
        <v>23</v>
      </c>
      <c r="D33" s="13" t="s">
        <v>23</v>
      </c>
    </row>
    <row r="34" spans="1:4" ht="12" thickBot="1" x14ac:dyDescent="0.25">
      <c r="A34" s="9" t="s">
        <v>18</v>
      </c>
      <c r="B34" s="10">
        <v>44015</v>
      </c>
      <c r="C34" s="13" t="s">
        <v>23</v>
      </c>
      <c r="D34" s="13" t="s">
        <v>23</v>
      </c>
    </row>
    <row r="35" spans="1:4" ht="12" thickBot="1" x14ac:dyDescent="0.25">
      <c r="A35" s="9" t="s">
        <v>22</v>
      </c>
      <c r="B35" s="10">
        <v>44016</v>
      </c>
      <c r="C35" s="13" t="s">
        <v>23</v>
      </c>
      <c r="D35" s="13" t="s">
        <v>23</v>
      </c>
    </row>
    <row r="36" spans="1:4" ht="12" thickBot="1" x14ac:dyDescent="0.25">
      <c r="A36" s="9" t="s">
        <v>25</v>
      </c>
      <c r="B36" s="10">
        <v>44017</v>
      </c>
      <c r="C36" s="13" t="s">
        <v>23</v>
      </c>
      <c r="D36" s="13" t="s">
        <v>23</v>
      </c>
    </row>
    <row r="37" spans="1:4" ht="12" thickBot="1" x14ac:dyDescent="0.25">
      <c r="A37" s="9" t="s">
        <v>3</v>
      </c>
      <c r="B37" s="10">
        <v>44018</v>
      </c>
      <c r="C37" s="13" t="s">
        <v>23</v>
      </c>
      <c r="D37" s="13" t="s">
        <v>23</v>
      </c>
    </row>
    <row r="38" spans="1:4" ht="12" thickBot="1" x14ac:dyDescent="0.25">
      <c r="A38" s="9" t="s">
        <v>10</v>
      </c>
      <c r="B38" s="10">
        <v>44019</v>
      </c>
      <c r="C38" s="13" t="s">
        <v>23</v>
      </c>
      <c r="D38" s="13" t="s">
        <v>23</v>
      </c>
    </row>
    <row r="39" spans="1:4" x14ac:dyDescent="0.2">
      <c r="D39" s="3"/>
    </row>
    <row r="40" spans="1:4" x14ac:dyDescent="0.2">
      <c r="D40" s="3"/>
    </row>
    <row r="42" spans="1:4" x14ac:dyDescent="0.2">
      <c r="D42" s="3"/>
    </row>
    <row r="43" spans="1:4" x14ac:dyDescent="0.2">
      <c r="D43" s="4"/>
    </row>
    <row r="44" spans="1:4" x14ac:dyDescent="0.2">
      <c r="D44" s="3"/>
    </row>
  </sheetData>
  <autoFilter ref="A1:L38" xr:uid="{00000000-0009-0000-0000-000000000000}"/>
  <mergeCells count="1">
    <mergeCell ref="H2:I2"/>
  </mergeCells>
  <pageMargins left="0" right="0" top="0" bottom="0" header="0" footer="0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3</xdr:col>
                <xdr:colOff>0</xdr:colOff>
                <xdr:row>31</xdr:row>
                <xdr:rowOff>76200</xdr:rowOff>
              </from>
              <to>
                <xdr:col>3</xdr:col>
                <xdr:colOff>914400</xdr:colOff>
                <xdr:row>33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>
              <from>
                <xdr:col>3</xdr:col>
                <xdr:colOff>0</xdr:colOff>
                <xdr:row>31</xdr:row>
                <xdr:rowOff>76200</xdr:rowOff>
              </from>
              <to>
                <xdr:col>3</xdr:col>
                <xdr:colOff>914400</xdr:colOff>
                <xdr:row>33</xdr:row>
                <xdr:rowOff>0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Skype AESA</vt:lpstr>
      <vt:lpstr>'Skype AESA'!Área_de_impresión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Ferrán Roselló Vrdaguer</dc:creator>
  <cp:lastModifiedBy>Mik</cp:lastModifiedBy>
  <cp:lastPrinted>2020-05-15T08:41:03Z</cp:lastPrinted>
  <dcterms:created xsi:type="dcterms:W3CDTF">2020-05-15T08:22:57Z</dcterms:created>
  <dcterms:modified xsi:type="dcterms:W3CDTF">2020-05-15T08:41:58Z</dcterms:modified>
</cp:coreProperties>
</file>