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3740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'Hoja1'!$B$1:$S$383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ahoma"/>
            <family val="2"/>
          </rPr>
          <t xml:space="preserve">Pista situada a 2 Kms al N.E. de la ciudad.
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Municipal,pegado a la carretera al S. del pueblo
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Pista pegada al E. del pueblo,entre éste y la via de FFCC.
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Situada al S. del pueblo,en el cauce del rio Serpis.
</t>
        </r>
      </text>
    </comment>
    <comment ref="B16" authorId="0">
      <text>
        <r>
          <rPr>
            <sz val="10"/>
            <color indexed="8"/>
            <rFont val="Tahoma"/>
            <family val="2"/>
          </rPr>
          <t xml:space="preserve">Esta pista,está a unos 2 Kms al Este del CV.Biar
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Con 3 pistas,a 1K al Sur del pueblo de Benejama,pegado al cauce del rio Vinalopó.
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Laguna seca normalmente, con una costra salina.
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Pista rodeada de viveros de plastico.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En verano hay grandes helicopteros y pilotos rusos.Está en el monte a unos 15 Kms.al N.E. del pueblo.
</t>
        </r>
      </text>
    </comment>
    <comment ref="B71" authorId="0">
      <text>
        <r>
          <rPr>
            <b/>
            <sz val="8"/>
            <color indexed="8"/>
            <rFont val="Tahoma"/>
            <family val="2"/>
          </rPr>
          <t xml:space="preserve">Usuario:
</t>
        </r>
        <r>
          <rPr>
            <sz val="8"/>
            <color indexed="8"/>
            <rFont val="Tahoma"/>
            <family val="2"/>
          </rPr>
          <t>Cuidado por la entrada por cabecera 28,pues cerca hay molinos eolicos.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Situada en un prado de vacas.
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Situada en la finca "La Sacristanía"
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Se admiten ULM,s siempre que se cumplan las normas de aproximacion.
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Situada en la orilla Oeste del pantano.
</t>
        </r>
      </text>
    </comment>
    <comment ref="B159" authorId="0">
      <text>
        <r>
          <rPr>
            <sz val="10"/>
            <color indexed="8"/>
            <rFont val="Tahoma"/>
            <family val="2"/>
          </rPr>
          <t xml:space="preserve">Matojos en la pista.
</t>
        </r>
      </text>
    </comment>
    <comment ref="B163" authorId="0">
      <text>
        <r>
          <rPr>
            <sz val="8"/>
            <color indexed="8"/>
            <rFont val="Tahoma"/>
            <family val="2"/>
          </rPr>
          <t xml:space="preserve">Zona llana pegada al S. de la autovia,antigua pista de la Guerra Civil.
</t>
        </r>
      </text>
    </comment>
    <comment ref="B181" authorId="0">
      <text>
        <r>
          <rPr>
            <sz val="8"/>
            <color indexed="8"/>
            <rFont val="Tahoma"/>
            <family val="2"/>
          </rPr>
          <t xml:space="preserve">Situada en una loma alargada al W.del pueblo.
</t>
        </r>
      </text>
    </comment>
    <comment ref="B214" authorId="0">
      <text>
        <r>
          <rPr>
            <sz val="8"/>
            <color indexed="8"/>
            <rFont val="Tahoma"/>
            <family val="2"/>
          </rPr>
          <t xml:space="preserve">Permiten ULM,s con radio.
</t>
        </r>
      </text>
    </comment>
    <comment ref="B279" authorId="0">
      <text>
        <r>
          <rPr>
            <sz val="10"/>
            <color indexed="8"/>
            <rFont val="Tahoma"/>
            <family val="2"/>
          </rPr>
          <t xml:space="preserve">Mal estado.
</t>
        </r>
      </text>
    </comment>
    <comment ref="B296" authorId="0">
      <text>
        <r>
          <rPr>
            <sz val="8"/>
            <color indexed="8"/>
            <rFont val="Tahoma"/>
            <family val="2"/>
          </rPr>
          <t>¡Ojo! Antenas de Radio,cables poco visibles a 4,5 Kms al W. y a 1,6 Kms al N.E. de la pista.
Tienen gasolina.</t>
        </r>
      </text>
    </comment>
    <comment ref="B306" authorId="0">
      <text>
        <r>
          <rPr>
            <sz val="8"/>
            <color indexed="8"/>
            <rFont val="Tahoma"/>
            <family val="2"/>
          </rPr>
          <t xml:space="preserve">Pegado a la autovia.
</t>
        </r>
      </text>
    </comment>
    <comment ref="B318" authorId="0">
      <text>
        <r>
          <rPr>
            <sz val="8"/>
            <color indexed="8"/>
            <rFont val="Tahoma"/>
            <family val="2"/>
          </rPr>
          <t xml:space="preserve">Pista en una cañada
</t>
        </r>
      </text>
    </comment>
    <comment ref="B326" authorId="0">
      <text>
        <r>
          <rPr>
            <sz val="8"/>
            <color indexed="8"/>
            <rFont val="Tahoma"/>
            <family val="2"/>
          </rPr>
          <t xml:space="preserve">En camino ancho e irregular.
</t>
        </r>
      </text>
    </comment>
    <comment ref="B327" authorId="0">
      <text>
        <r>
          <rPr>
            <sz val="10"/>
            <color indexed="8"/>
            <rFont val="Tahoma"/>
            <family val="2"/>
          </rPr>
          <t xml:space="preserve">Arbol grande en cabecera 30.
</t>
        </r>
      </text>
    </comment>
    <comment ref="B341" authorId="0">
      <text>
        <r>
          <rPr>
            <b/>
            <sz val="8"/>
            <color indexed="8"/>
            <rFont val="Tahoma"/>
            <family val="2"/>
          </rPr>
          <t xml:space="preserve">Usuario:
</t>
        </r>
        <r>
          <rPr>
            <sz val="8"/>
            <color indexed="8"/>
            <rFont val="Tahoma"/>
            <family val="2"/>
          </rPr>
          <t>PROCURAR NO SOBREVOLAR UN CASERIO QUE HAY AL PRINCIPIO DE LA CABECERA 16.</t>
        </r>
      </text>
    </comment>
    <comment ref="B347" authorId="0">
      <text>
        <r>
          <rPr>
            <sz val="8"/>
            <color indexed="8"/>
            <rFont val="Tahoma"/>
            <family val="2"/>
          </rPr>
          <t xml:space="preserve">Paralelo al cauce del rio Palancia.Un puente en cabecera Norte.
</t>
        </r>
      </text>
    </comment>
    <comment ref="B349" authorId="0">
      <text>
        <r>
          <rPr>
            <sz val="10"/>
            <color indexed="8"/>
            <rFont val="Tahoma"/>
            <family val="2"/>
          </rPr>
          <t xml:space="preserve">Posibles matorrales en la pista.
</t>
        </r>
      </text>
    </comment>
  </commentList>
</comments>
</file>

<file path=xl/sharedStrings.xml><?xml version="1.0" encoding="utf-8"?>
<sst xmlns="http://schemas.openxmlformats.org/spreadsheetml/2006/main" count="2807" uniqueCount="833">
  <si>
    <t>Hangar</t>
  </si>
  <si>
    <t>Tamaño</t>
  </si>
  <si>
    <t>Tipo de</t>
  </si>
  <si>
    <t>Frec.</t>
  </si>
  <si>
    <t>provincia</t>
  </si>
  <si>
    <t>( º )</t>
  </si>
  <si>
    <t>( ' )</t>
  </si>
  <si>
    <t>Lat</t>
  </si>
  <si>
    <t>(º )</t>
  </si>
  <si>
    <t>Lon</t>
  </si>
  <si>
    <t>Metros</t>
  </si>
  <si>
    <t>metros</t>
  </si>
  <si>
    <t>Superficie</t>
  </si>
  <si>
    <t>TWR</t>
  </si>
  <si>
    <t>Telefono</t>
  </si>
  <si>
    <t>Vitoria [LEVT]</t>
  </si>
  <si>
    <t>alava</t>
  </si>
  <si>
    <t>N</t>
  </si>
  <si>
    <t>W</t>
  </si>
  <si>
    <t>si</t>
  </si>
  <si>
    <t>3500x45</t>
  </si>
  <si>
    <t>hormigon</t>
  </si>
  <si>
    <t>--&gt;</t>
  </si>
  <si>
    <t>Zalduondo</t>
  </si>
  <si>
    <t>tierra</t>
  </si>
  <si>
    <t>albacete</t>
  </si>
  <si>
    <t>800x20</t>
  </si>
  <si>
    <t>967-340444/609226621</t>
  </si>
  <si>
    <t>Carcelen (forestal)</t>
  </si>
  <si>
    <t>no</t>
  </si>
  <si>
    <t>900x15</t>
  </si>
  <si>
    <t>La Gineta (ULM)</t>
  </si>
  <si>
    <t>Los Llanos (militar) (LEAB)</t>
  </si>
  <si>
    <t>Molinicos (forestal)</t>
  </si>
  <si>
    <t>Ontur (Municipal) (LEOT) (Gas 95)</t>
  </si>
  <si>
    <t>asfalto</t>
  </si>
  <si>
    <t>jj@solyagua2m.com</t>
  </si>
  <si>
    <t>Pozo-Cañada</t>
  </si>
  <si>
    <t>juan@energeticosalbacete.com</t>
  </si>
  <si>
    <t>Tinajeros (Aerclub Albacete)- Emerg.</t>
  </si>
  <si>
    <t>967-245957</t>
  </si>
  <si>
    <t>josemiguelroyogarcia@gmail.com</t>
  </si>
  <si>
    <t>alicante</t>
  </si>
  <si>
    <t>800x30</t>
  </si>
  <si>
    <t>aeroclubalcosser@gmail.com</t>
  </si>
  <si>
    <t xml:space="preserve">Alicante [LEAL] </t>
  </si>
  <si>
    <t>Bañeres de Mariola</t>
  </si>
  <si>
    <t>jose@grupomiron.es</t>
  </si>
  <si>
    <t>Benejama</t>
  </si>
  <si>
    <t>250x30</t>
  </si>
  <si>
    <t>carlosgarcia@gmx.es</t>
  </si>
  <si>
    <t>Biar</t>
  </si>
  <si>
    <t>410x15</t>
  </si>
  <si>
    <t>679241116 / 636603297</t>
  </si>
  <si>
    <t>javier.pastorjuan@gmail.com</t>
  </si>
  <si>
    <t>890x25</t>
  </si>
  <si>
    <t>616-954284</t>
  </si>
  <si>
    <t>avimed@arrakis.es</t>
  </si>
  <si>
    <t>30</t>
  </si>
  <si>
    <t>965-950882</t>
  </si>
  <si>
    <t>info@aeroclubalicante.org</t>
  </si>
  <si>
    <t>Salinas (Emerg.)</t>
  </si>
  <si>
    <t>llanura de sal</t>
  </si>
  <si>
    <t xml:space="preserve">Almeria [LEAM] </t>
  </si>
  <si>
    <t>almeria</t>
  </si>
  <si>
    <t>3200x45</t>
  </si>
  <si>
    <t>El Ejido</t>
  </si>
  <si>
    <t>Gérgal</t>
  </si>
  <si>
    <t>Olula del Rio</t>
  </si>
  <si>
    <t>607-316553</t>
  </si>
  <si>
    <t>aeroclub.vera@aol.com</t>
  </si>
  <si>
    <t>Arnao-Barres (Aeroclub Arnao)</t>
  </si>
  <si>
    <t>asturias</t>
  </si>
  <si>
    <t xml:space="preserve">600408153 / 629486890 </t>
  </si>
  <si>
    <t>borja@elfielato.es</t>
  </si>
  <si>
    <t xml:space="preserve">Ranon (Asturias) [LEAS] </t>
  </si>
  <si>
    <t>2200x45</t>
  </si>
  <si>
    <t>985-127500</t>
  </si>
  <si>
    <t>Tineo-Forestal (Emerg)</t>
  </si>
  <si>
    <t>tierra/asfalto</t>
  </si>
  <si>
    <t>El Salobral (Valle Amblés)</t>
  </si>
  <si>
    <t>avila</t>
  </si>
  <si>
    <t>670967300 / 625497277</t>
  </si>
  <si>
    <t>danielherraez@yahoo.es</t>
  </si>
  <si>
    <t>Lanzahita (ULM)</t>
  </si>
  <si>
    <t>hierba</t>
  </si>
  <si>
    <t>Piedrahita</t>
  </si>
  <si>
    <t>Sanchidrián</t>
  </si>
  <si>
    <t>36</t>
  </si>
  <si>
    <t xml:space="preserve"> 850x60</t>
  </si>
  <si>
    <t>badajoz</t>
  </si>
  <si>
    <t>450x12</t>
  </si>
  <si>
    <t xml:space="preserve">tierra </t>
  </si>
  <si>
    <t xml:space="preserve">Don Benito </t>
  </si>
  <si>
    <t>800x36</t>
  </si>
  <si>
    <t>Herrera del Duque 2 (forestal)</t>
  </si>
  <si>
    <t>800x11</t>
  </si>
  <si>
    <t>Morante (LETE)</t>
  </si>
  <si>
    <t>Talavera-La-Real [LEBZ]</t>
  </si>
  <si>
    <t>33</t>
  </si>
  <si>
    <t>Valdetorres</t>
  </si>
  <si>
    <t>Valverde de Leganes</t>
  </si>
  <si>
    <t>Binissalem</t>
  </si>
  <si>
    <t>baleares</t>
  </si>
  <si>
    <t>E</t>
  </si>
  <si>
    <t>Ibiza [LEIB]</t>
  </si>
  <si>
    <t>2800x45</t>
  </si>
  <si>
    <t>2350x45</t>
  </si>
  <si>
    <t>San Bonet  [LESB]</t>
  </si>
  <si>
    <t xml:space="preserve">Ses Salines  (S'Olivó) </t>
  </si>
  <si>
    <t>971242626/629415605</t>
  </si>
  <si>
    <t>fnjultraligeros@telefonica.net</t>
  </si>
  <si>
    <t>barcelona</t>
  </si>
  <si>
    <t>480x15</t>
  </si>
  <si>
    <t>938970838 / 667748145</t>
  </si>
  <si>
    <t>airbet@airbet.net</t>
  </si>
  <si>
    <t>25</t>
  </si>
  <si>
    <t>750x20</t>
  </si>
  <si>
    <t>terreno duro</t>
  </si>
  <si>
    <t>Gurb</t>
  </si>
  <si>
    <t>dalmau-cda@hotmail.com</t>
  </si>
  <si>
    <t>direccio@camins.com</t>
  </si>
  <si>
    <t>volxerpa@volxerpa.com</t>
  </si>
  <si>
    <t>661-849671</t>
  </si>
  <si>
    <t>500x15</t>
  </si>
  <si>
    <t>Sabadell [LELL]</t>
  </si>
  <si>
    <t>31</t>
  </si>
  <si>
    <t>1050x30</t>
  </si>
  <si>
    <t>93-7101952</t>
  </si>
  <si>
    <t>Sallent-Club Pla de Bages (Esc)</t>
  </si>
  <si>
    <t>400x10</t>
  </si>
  <si>
    <t>93-8206234</t>
  </si>
  <si>
    <t>vol9@vol9.com</t>
  </si>
  <si>
    <t>Fontioso</t>
  </si>
  <si>
    <t>burgos</t>
  </si>
  <si>
    <t>700x20</t>
  </si>
  <si>
    <t>Fresno de Losa</t>
  </si>
  <si>
    <t>w</t>
  </si>
  <si>
    <t>SI</t>
  </si>
  <si>
    <t>200x5</t>
  </si>
  <si>
    <t>airworksteam@gmail.com</t>
  </si>
  <si>
    <t>Madrigalejo del Monte (LEJO)</t>
  </si>
  <si>
    <t>630x20</t>
  </si>
  <si>
    <t>Medina de Pomar (forestal)</t>
  </si>
  <si>
    <t>750X10</t>
  </si>
  <si>
    <t>Montecillo-Forestal (Emerg)</t>
  </si>
  <si>
    <t>Oteo</t>
  </si>
  <si>
    <t>425x20</t>
  </si>
  <si>
    <t>Treviño</t>
  </si>
  <si>
    <t>Aldeacentenera</t>
  </si>
  <si>
    <t>caceres</t>
  </si>
  <si>
    <t>Alía (LEGU)</t>
  </si>
  <si>
    <t>Belvis de Monroy</t>
  </si>
  <si>
    <t>927-243431</t>
  </si>
  <si>
    <t>diego@aerocaceres.com</t>
  </si>
  <si>
    <t>Casatejada</t>
  </si>
  <si>
    <t>Coria (ULM)</t>
  </si>
  <si>
    <t>610-010124</t>
  </si>
  <si>
    <t>Carlos Bravo</t>
  </si>
  <si>
    <t>Jarandilla de la Vera (forestal)</t>
  </si>
  <si>
    <t>700x50</t>
  </si>
  <si>
    <t>Logrosan-La Copa (Emerg.)</t>
  </si>
  <si>
    <t>Navalmoral de la Mata</t>
  </si>
  <si>
    <t>927-538181</t>
  </si>
  <si>
    <t>albertovarj@terra.es</t>
  </si>
  <si>
    <t>Pueblonuevo de Miramontes</t>
  </si>
  <si>
    <t>Jerez [LEJR]</t>
  </si>
  <si>
    <t>cadiz</t>
  </si>
  <si>
    <t>2300xx45</t>
  </si>
  <si>
    <t>956-150000 / 699775501</t>
  </si>
  <si>
    <t>info@fly-in-spain.com</t>
  </si>
  <si>
    <t>678-507263</t>
  </si>
  <si>
    <t>cramirezabogado@hotmail.com</t>
  </si>
  <si>
    <t>400x30</t>
  </si>
  <si>
    <t>aviateo@gmail.com</t>
  </si>
  <si>
    <t>Rota [LERT]</t>
  </si>
  <si>
    <t>28</t>
  </si>
  <si>
    <t>Trebujena [LETJ]</t>
  </si>
  <si>
    <t>652497670 / 677428329</t>
  </si>
  <si>
    <t>agustinmm@enfermundi.com</t>
  </si>
  <si>
    <t>Villamartin - (Aer: "Tomás Espada") (LETF)</t>
  </si>
  <si>
    <t>629836234 / 617560351</t>
  </si>
  <si>
    <t>espada3@detallsport.es</t>
  </si>
  <si>
    <t>Villamartin2 (privado)</t>
  </si>
  <si>
    <t>cantabria</t>
  </si>
  <si>
    <t>Cóbreces</t>
  </si>
  <si>
    <t>250x8</t>
  </si>
  <si>
    <t>castellon</t>
  </si>
  <si>
    <t>2700x45</t>
  </si>
  <si>
    <t>Castellón LECN (Aeródromo)</t>
  </si>
  <si>
    <t>950x40</t>
  </si>
  <si>
    <t>964282314 / 964283591</t>
  </si>
  <si>
    <t>info@aeroclubcastellon.com</t>
  </si>
  <si>
    <t>La Llosa (Esc)</t>
  </si>
  <si>
    <t>365x15</t>
  </si>
  <si>
    <t>96-2623214 / 687888070</t>
  </si>
  <si>
    <t>sugusvolador@gmail.com</t>
  </si>
  <si>
    <t>Vinaros (Aeroclub Maestrat Vinaros)</t>
  </si>
  <si>
    <t>vvinaros@yahoo.es</t>
  </si>
  <si>
    <t>Vistabella del Maestrazgo (forestal)  (PL%)</t>
  </si>
  <si>
    <t>asfalto / tierra</t>
  </si>
  <si>
    <t>Almagro-Famet - Emerg.</t>
  </si>
  <si>
    <t>ciudad real</t>
  </si>
  <si>
    <t>Almodovar del Campo -San Enrique (LESE)</t>
  </si>
  <si>
    <t>Argamasilla de Calatrava</t>
  </si>
  <si>
    <t>Calzada de Calatrava</t>
  </si>
  <si>
    <t>Ciudad Real (LERL)</t>
  </si>
  <si>
    <t>El Robledo</t>
  </si>
  <si>
    <t>Fuencaliente (forestal)</t>
  </si>
  <si>
    <t>800x15</t>
  </si>
  <si>
    <t>tierra pisada</t>
  </si>
  <si>
    <t>Los Pozuelos de Calatrava (LEPZ)</t>
  </si>
  <si>
    <t>1000x23</t>
  </si>
  <si>
    <t>Luciana- El Castaño (LECT)</t>
  </si>
  <si>
    <t>Puerto Lápice- Emerg.</t>
  </si>
  <si>
    <t>Ruidera2-F</t>
  </si>
  <si>
    <t>Valdepeñas</t>
  </si>
  <si>
    <t>Valdepeñas - La Calderera (LELA)</t>
  </si>
  <si>
    <t>Valdeperdices</t>
  </si>
  <si>
    <t xml:space="preserve"> Palma Del Rio-Sebastián Almagro -</t>
  </si>
  <si>
    <t>cordoba</t>
  </si>
  <si>
    <t xml:space="preserve">Alcolea </t>
  </si>
  <si>
    <t>750x60</t>
  </si>
  <si>
    <t>Cordoba [LEBA]</t>
  </si>
  <si>
    <t>1380x45</t>
  </si>
  <si>
    <t>957-214100</t>
  </si>
  <si>
    <t>Espiel</t>
  </si>
  <si>
    <t>957-570881</t>
  </si>
  <si>
    <t>darosanch@yahoo.es</t>
  </si>
  <si>
    <t>Hornachuelos</t>
  </si>
  <si>
    <t>La Balanzona (PL%)</t>
  </si>
  <si>
    <t xml:space="preserve">Palma Del Rio 2 </t>
  </si>
  <si>
    <t>garcia004@hotmail.com</t>
  </si>
  <si>
    <t>Saetillas-Palma del Rio (fumigación)</t>
  </si>
  <si>
    <t>San Jeronimo</t>
  </si>
  <si>
    <t>800x50</t>
  </si>
  <si>
    <t>550x30</t>
  </si>
  <si>
    <t>vuelovillafranca@hotmail.com</t>
  </si>
  <si>
    <t>Villalobillos</t>
  </si>
  <si>
    <t>27</t>
  </si>
  <si>
    <t>Alarcon-"La Cabaña" (Pantano)-Emerg</t>
  </si>
  <si>
    <t>cuenca</t>
  </si>
  <si>
    <t>330x12</t>
  </si>
  <si>
    <t>670-754352</t>
  </si>
  <si>
    <t>mypeacsl@teleline.es</t>
  </si>
  <si>
    <t>1252x30</t>
  </si>
  <si>
    <t>825x25</t>
  </si>
  <si>
    <t>659-285841</t>
  </si>
  <si>
    <t>900x100</t>
  </si>
  <si>
    <t>fernandotevar@gmail.com</t>
  </si>
  <si>
    <t>Tarancón</t>
  </si>
  <si>
    <t>400x100</t>
  </si>
  <si>
    <t>pacotitan2@hotmail.com</t>
  </si>
  <si>
    <t>Ampuriabrava [LEAP]</t>
  </si>
  <si>
    <t>girona</t>
  </si>
  <si>
    <t>35</t>
  </si>
  <si>
    <t>760x20</t>
  </si>
  <si>
    <t>972-451363</t>
  </si>
  <si>
    <t>Estartit   (Aeroclub L'Estartit)</t>
  </si>
  <si>
    <t>972-752058 / 667720481</t>
  </si>
  <si>
    <t>info@ultraligeros.net</t>
  </si>
  <si>
    <t>Foixa</t>
  </si>
  <si>
    <t>2500x30</t>
  </si>
  <si>
    <t>Hostalric-(Club Aeronautic Catalunya)</t>
  </si>
  <si>
    <t>972-874927 / 600596415</t>
  </si>
  <si>
    <t>aviacioncac@movistar.es</t>
  </si>
  <si>
    <t>La Cerdaña /Alp [LECD]</t>
  </si>
  <si>
    <t>1000x20</t>
  </si>
  <si>
    <t>Llabiá</t>
  </si>
  <si>
    <t>324x20</t>
  </si>
  <si>
    <t>609-707056</t>
  </si>
  <si>
    <t>972-179090/619-709026</t>
  </si>
  <si>
    <t>aeroemporda@readysoft.es</t>
  </si>
  <si>
    <t>Tortellá (Aer.Tapioles)</t>
  </si>
  <si>
    <t>325x15</t>
  </si>
  <si>
    <t>Ullastret</t>
  </si>
  <si>
    <t>Alhama de Granada</t>
  </si>
  <si>
    <t>granada</t>
  </si>
  <si>
    <t>Armilla [LEGA] (militar)</t>
  </si>
  <si>
    <t>1300x30</t>
  </si>
  <si>
    <t>asfalto-tierra</t>
  </si>
  <si>
    <t xml:space="preserve">Granada [LEGR] </t>
  </si>
  <si>
    <t>958-245200</t>
  </si>
  <si>
    <t>Guadix (El Conejo)</t>
  </si>
  <si>
    <t>1100x25</t>
  </si>
  <si>
    <t>Jayena (Forestal)</t>
  </si>
  <si>
    <t>1221x39</t>
  </si>
  <si>
    <t xml:space="preserve">Loja </t>
  </si>
  <si>
    <t>958-320716</t>
  </si>
  <si>
    <t>Orce</t>
  </si>
  <si>
    <t>El Casar de Talamanca (Aeromod.)</t>
  </si>
  <si>
    <t>guadalajara</t>
  </si>
  <si>
    <t>El Vado (forestal) (Emerg)</t>
  </si>
  <si>
    <t>Hiendelaencina-Alto Rey  (forestal)</t>
  </si>
  <si>
    <t>Robledillo de Mohernando [LERM]</t>
  </si>
  <si>
    <t>949-850152 / 649030863</t>
  </si>
  <si>
    <t>639-069596</t>
  </si>
  <si>
    <t>Alberto Sanchez</t>
  </si>
  <si>
    <t>Torresaviñan (emergencia)</t>
  </si>
  <si>
    <t>Umbralejo (forestal-Emerg) Matorrales</t>
  </si>
  <si>
    <t>949-307402</t>
  </si>
  <si>
    <t>Ayuntamiento</t>
  </si>
  <si>
    <t>Valdenuño-Fernandez</t>
  </si>
  <si>
    <t>San Sebastian [LESO]</t>
  </si>
  <si>
    <t>guipuzcoa</t>
  </si>
  <si>
    <t>1754x45</t>
  </si>
  <si>
    <t>943-668504</t>
  </si>
  <si>
    <t>Almonte</t>
  </si>
  <si>
    <t>huelva</t>
  </si>
  <si>
    <t>talleresrubens@hotmail.com</t>
  </si>
  <si>
    <t>Beas</t>
  </si>
  <si>
    <t>Cabezas Rubias</t>
  </si>
  <si>
    <t>Isla Cristina (Fumigacion)</t>
  </si>
  <si>
    <t>La Palma del Condado</t>
  </si>
  <si>
    <t>639773037/ 639772618</t>
  </si>
  <si>
    <t>aeroniebla@terra.es</t>
  </si>
  <si>
    <t>Valdelamusa  (Emerg.)</t>
  </si>
  <si>
    <t>1000x30</t>
  </si>
  <si>
    <t>karmelok_2@hotmail.com</t>
  </si>
  <si>
    <t>Alcolea de Cinca</t>
  </si>
  <si>
    <t>huesca</t>
  </si>
  <si>
    <t>400x40</t>
  </si>
  <si>
    <t>607-285706</t>
  </si>
  <si>
    <t>Alerre</t>
  </si>
  <si>
    <t>250x50</t>
  </si>
  <si>
    <t>Aren</t>
  </si>
  <si>
    <t>200x40</t>
  </si>
  <si>
    <t>hotel 974-542240</t>
  </si>
  <si>
    <t>Barbastro (Aeroclub)</t>
  </si>
  <si>
    <t>Benabarre (LENA)</t>
  </si>
  <si>
    <t>659302209 / 661245565</t>
  </si>
  <si>
    <t>Binefar (LEBF)</t>
  </si>
  <si>
    <t>750x18</t>
  </si>
  <si>
    <t>976-172604</t>
  </si>
  <si>
    <t xml:space="preserve">Castejon de Sos </t>
  </si>
  <si>
    <t>Gurrea de Gállego</t>
  </si>
  <si>
    <t>600x12</t>
  </si>
  <si>
    <t>974-222360</t>
  </si>
  <si>
    <t>Santa Cilia de Jaca (LECI)</t>
  </si>
  <si>
    <t>850x25</t>
  </si>
  <si>
    <t>902027274 / 974377610</t>
  </si>
  <si>
    <t>Tardienta-Monegros</t>
  </si>
  <si>
    <t>974340163 / 974-253341</t>
  </si>
  <si>
    <t>608-067825</t>
  </si>
  <si>
    <t>jaen</t>
  </si>
  <si>
    <t>646954299 / 646954303</t>
  </si>
  <si>
    <t>Jaen-Las Infantas</t>
  </si>
  <si>
    <t>Puente de Genave (PL%) (Gasolina)</t>
  </si>
  <si>
    <t>agricola@wanadoo.es</t>
  </si>
  <si>
    <t>Castriz  (Aeroclub Cambre) (Esc)</t>
  </si>
  <si>
    <t>la coruña</t>
  </si>
  <si>
    <t>380X25</t>
  </si>
  <si>
    <t xml:space="preserve">La Coruña [LECO] </t>
  </si>
  <si>
    <t>1940x45</t>
  </si>
  <si>
    <t>981-187200</t>
  </si>
  <si>
    <t xml:space="preserve">Santiago de Compostela [LEST] </t>
  </si>
  <si>
    <t>981-547500</t>
  </si>
  <si>
    <t>Grávalos -F PL% (Emerg.)</t>
  </si>
  <si>
    <t>la rioja</t>
  </si>
  <si>
    <t>700x90</t>
  </si>
  <si>
    <t>aerorioja@gmail.com</t>
  </si>
  <si>
    <t xml:space="preserve">Antigua  (Aerod."El Jarde") </t>
  </si>
  <si>
    <t>las palmas</t>
  </si>
  <si>
    <t>390X20</t>
  </si>
  <si>
    <t>928-174054</t>
  </si>
  <si>
    <t>danirvega@hotmail.com</t>
  </si>
  <si>
    <t>San Bartolomé de Tirajana. El Berriel (Esc)</t>
  </si>
  <si>
    <t>800X26</t>
  </si>
  <si>
    <t>info@canaire.com</t>
  </si>
  <si>
    <t>leon</t>
  </si>
  <si>
    <t>Chozas de Abajo</t>
  </si>
  <si>
    <t>León [LELN]</t>
  </si>
  <si>
    <t>1462x30</t>
  </si>
  <si>
    <t>987-877700</t>
  </si>
  <si>
    <t>1212x22</t>
  </si>
  <si>
    <t>info@aerodromolosoteros.com</t>
  </si>
  <si>
    <t>Santa Maria del Páramo (Aeroclub Esparver)</t>
  </si>
  <si>
    <t>629-863194</t>
  </si>
  <si>
    <t>639448889 / 608484804</t>
  </si>
  <si>
    <t>info@ulmvillamarco.com</t>
  </si>
  <si>
    <t>Ager  (PL%)</t>
  </si>
  <si>
    <t>lleida</t>
  </si>
  <si>
    <t xml:space="preserve">Cervera  .  </t>
  </si>
  <si>
    <t>280x40</t>
  </si>
  <si>
    <t>jordi.gras@cag.es</t>
  </si>
  <si>
    <t>La Segarra</t>
  </si>
  <si>
    <t>900x25</t>
  </si>
  <si>
    <t>Lleida Algüaire (LEDA)</t>
  </si>
  <si>
    <t>400x25</t>
  </si>
  <si>
    <t>606-453001</t>
  </si>
  <si>
    <t>mollerusa@clubaeri.net</t>
  </si>
  <si>
    <t>Seo de Urgel (LESU)</t>
  </si>
  <si>
    <t>1340x34</t>
  </si>
  <si>
    <t>Tiurana</t>
  </si>
  <si>
    <t>340x25</t>
  </si>
  <si>
    <t>jesusgrino@gmail.com</t>
  </si>
  <si>
    <t>Castro-Rozas [LERO]</t>
  </si>
  <si>
    <t>lugo</t>
  </si>
  <si>
    <t>1200x40</t>
  </si>
  <si>
    <t>982-226752</t>
  </si>
  <si>
    <t>Monforte de Lemos</t>
  </si>
  <si>
    <t>Ribadeo/Villaframil [LEVF]</t>
  </si>
  <si>
    <t>1000x25</t>
  </si>
  <si>
    <t>982-156002</t>
  </si>
  <si>
    <t>Sober (Forestal)</t>
  </si>
  <si>
    <t>madrid</t>
  </si>
  <si>
    <t>e</t>
  </si>
  <si>
    <t>1500x30</t>
  </si>
  <si>
    <t>315x25</t>
  </si>
  <si>
    <t xml:space="preserve">El Vellon </t>
  </si>
  <si>
    <t>Griñon   (Emerg.)</t>
  </si>
  <si>
    <t xml:space="preserve">MADRID-BARAJAS [LEMD] </t>
  </si>
  <si>
    <t>Somosierra (M) NDB y aerodromo</t>
  </si>
  <si>
    <t>23</t>
  </si>
  <si>
    <t xml:space="preserve">Valdelaguna </t>
  </si>
  <si>
    <t>campodevuelodevaldelaguna@hotmail.com</t>
  </si>
  <si>
    <t>Valdemorillo (Emerg.)</t>
  </si>
  <si>
    <t>Valdetorres del Jarama (Emerg)</t>
  </si>
  <si>
    <t>Venturada</t>
  </si>
  <si>
    <t>222x25</t>
  </si>
  <si>
    <t>918156596/616706179</t>
  </si>
  <si>
    <t>607501821/608024076</t>
  </si>
  <si>
    <t>aeronieve@teleline.es</t>
  </si>
  <si>
    <t>Antequera</t>
  </si>
  <si>
    <t>malaga</t>
  </si>
  <si>
    <t>609-459977</t>
  </si>
  <si>
    <t>odaped@yahoo.es</t>
  </si>
  <si>
    <t>Cartama (forestal)</t>
  </si>
  <si>
    <t>700x15</t>
  </si>
  <si>
    <t>Malaga [LEMG]</t>
  </si>
  <si>
    <t>952-048484</t>
  </si>
  <si>
    <t>Ronda (Forestal ICONA)</t>
  </si>
  <si>
    <t>1110x20</t>
  </si>
  <si>
    <t>952-507377</t>
  </si>
  <si>
    <t>admon@aeroclubmalaga.com</t>
  </si>
  <si>
    <t>Villanueva del Trabuco</t>
  </si>
  <si>
    <t xml:space="preserve">Alcantarilla [LERI] </t>
  </si>
  <si>
    <t>murcia</t>
  </si>
  <si>
    <t>Caravaca de la Cruz</t>
  </si>
  <si>
    <t>235x15</t>
  </si>
  <si>
    <t>657425276 / 968725006</t>
  </si>
  <si>
    <t>marmolesmam@marmolesmam.com</t>
  </si>
  <si>
    <t>Cieza3  (Aerocieza)</t>
  </si>
  <si>
    <t>650x30</t>
  </si>
  <si>
    <t>968-773209</t>
  </si>
  <si>
    <t>aerocieza@wanadoo.es</t>
  </si>
  <si>
    <t>Jumilla-El Carche (Forestal)</t>
  </si>
  <si>
    <t>630x12</t>
  </si>
  <si>
    <t>Los Martinez del Puerto (LEMP)</t>
  </si>
  <si>
    <t>850x30</t>
  </si>
  <si>
    <t>456x15</t>
  </si>
  <si>
    <t>609-610741</t>
  </si>
  <si>
    <t>San Javier [LELC]</t>
  </si>
  <si>
    <t>2300x60</t>
  </si>
  <si>
    <t>968-172000</t>
  </si>
  <si>
    <t>Yecla</t>
  </si>
  <si>
    <t>300x25</t>
  </si>
  <si>
    <t>asfaltada</t>
  </si>
  <si>
    <t>615618835 / 968791134</t>
  </si>
  <si>
    <t>aryecla@infonegocio</t>
  </si>
  <si>
    <t>Yecla5</t>
  </si>
  <si>
    <t>300x5</t>
  </si>
  <si>
    <t>navarra</t>
  </si>
  <si>
    <t>Noain-Pamplona [LEPP]</t>
  </si>
  <si>
    <t>Olite-Forestal</t>
  </si>
  <si>
    <t>608-286458</t>
  </si>
  <si>
    <t>jefedevuelosesma@hotmail.com</t>
  </si>
  <si>
    <t>Tudela  (Club Aguasalada)</t>
  </si>
  <si>
    <t>Baños de Molgas-Chaira</t>
  </si>
  <si>
    <t>orense</t>
  </si>
  <si>
    <t>Beariz</t>
  </si>
  <si>
    <t>Cervera de Pisuerga (Forestal)</t>
  </si>
  <si>
    <t>palencia</t>
  </si>
  <si>
    <t>Fuentes de Nava</t>
  </si>
  <si>
    <t>Herrera de Pisuerga (Aeroperfil)</t>
  </si>
  <si>
    <t>430x40</t>
  </si>
  <si>
    <t>669428462 / 649428626</t>
  </si>
  <si>
    <t>martmelo@teleline.es</t>
  </si>
  <si>
    <t>Villaumbrales - Club Liberty Air</t>
  </si>
  <si>
    <t>225x30</t>
  </si>
  <si>
    <t>979742957 / 979725408</t>
  </si>
  <si>
    <t>Villoldo</t>
  </si>
  <si>
    <t>670x15</t>
  </si>
  <si>
    <t>Barcia (forestal)</t>
  </si>
  <si>
    <t>pontevedra</t>
  </si>
  <si>
    <t>Vigo [LEVX]</t>
  </si>
  <si>
    <t>2400x45</t>
  </si>
  <si>
    <t>986-268200</t>
  </si>
  <si>
    <t>Calzada de Valdunciel</t>
  </si>
  <si>
    <t>salamanca</t>
  </si>
  <si>
    <t>El Maillo</t>
  </si>
  <si>
    <t>La Calzada de Bejar</t>
  </si>
  <si>
    <t>Salamanca [LESA]</t>
  </si>
  <si>
    <t>2500x60</t>
  </si>
  <si>
    <t>923-329600</t>
  </si>
  <si>
    <t>Arcones (Emergencia)</t>
  </si>
  <si>
    <t>segovia</t>
  </si>
  <si>
    <t>Fuentemilanos [LEFM]</t>
  </si>
  <si>
    <t>Gallegos (PL%) (Emerg.)</t>
  </si>
  <si>
    <t>La Salceda (forestal) (PL%) (Emerg)</t>
  </si>
  <si>
    <t>600 /(800)</t>
  </si>
  <si>
    <t>650061174 / 664661827</t>
  </si>
  <si>
    <t>airmarugan@gmail.com</t>
  </si>
  <si>
    <t>Santo Tomé del Puerto (LETP)</t>
  </si>
  <si>
    <t>Sotillo de la Andrada</t>
  </si>
  <si>
    <t>Villacastin -Castellanos</t>
  </si>
  <si>
    <t>sevilla</t>
  </si>
  <si>
    <t>510x35</t>
  </si>
  <si>
    <t>ilipamagna@hotmail.es</t>
  </si>
  <si>
    <t>Bollullos de la Mitacion-La Juliana (LEJU)</t>
  </si>
  <si>
    <t>925x16</t>
  </si>
  <si>
    <t>955990447 / 607500442</t>
  </si>
  <si>
    <t>sugerencias@aerodromolajuliana.es</t>
  </si>
  <si>
    <t>Ecija</t>
  </si>
  <si>
    <t>Ecija 2</t>
  </si>
  <si>
    <t>607-894257</t>
  </si>
  <si>
    <t>escuela@aeroguillena.net</t>
  </si>
  <si>
    <t>Huevar2 (Forestal) (Emerg)</t>
  </si>
  <si>
    <t>955973315 / 619970310</t>
  </si>
  <si>
    <t>info@aerosumaer.com</t>
  </si>
  <si>
    <t>610-677787</t>
  </si>
  <si>
    <t>info@aerohispalis.com</t>
  </si>
  <si>
    <t>540x24</t>
  </si>
  <si>
    <t>902934394 / 630829264</t>
  </si>
  <si>
    <t>hotel@haciendadeoran.com</t>
  </si>
  <si>
    <t>Covaleda - Navaleno (forestal) (PL%)</t>
  </si>
  <si>
    <t>soria</t>
  </si>
  <si>
    <t xml:space="preserve">Garray [LEGY] </t>
  </si>
  <si>
    <t>1380x23</t>
  </si>
  <si>
    <t>Bellvei  (Esc)</t>
  </si>
  <si>
    <t>tarragona</t>
  </si>
  <si>
    <t>455x30</t>
  </si>
  <si>
    <t>info@alats.eu</t>
  </si>
  <si>
    <t>630813132 / 606307848</t>
  </si>
  <si>
    <t>firadelvent@tinet.cat</t>
  </si>
  <si>
    <t>Reus [LERS]</t>
  </si>
  <si>
    <t>2150x45</t>
  </si>
  <si>
    <t>977-771911</t>
  </si>
  <si>
    <t>Ulldecona (Les Planes)</t>
  </si>
  <si>
    <t>Vallmoll (Aero Club Alt Camp de Vallmoll)</t>
  </si>
  <si>
    <t>450x20</t>
  </si>
  <si>
    <t>joanboronat@telefonica.net</t>
  </si>
  <si>
    <t>Hierro [GCHI]</t>
  </si>
  <si>
    <t>tenerife</t>
  </si>
  <si>
    <t>Monreal del Campo</t>
  </si>
  <si>
    <t>teruel</t>
  </si>
  <si>
    <t>manolomartin@coitt.es</t>
  </si>
  <si>
    <t>610-287838 / 630884187</t>
  </si>
  <si>
    <t>vuelaporteruel@yahoo.es</t>
  </si>
  <si>
    <t>Valdecebro (forestal)</t>
  </si>
  <si>
    <t>toledo</t>
  </si>
  <si>
    <t>Almorox</t>
  </si>
  <si>
    <t>450x25</t>
  </si>
  <si>
    <t>zahorra</t>
  </si>
  <si>
    <t>jefedevuelos@gmail.com</t>
  </si>
  <si>
    <t>Casarrubios del Monte [LEMT](Esc)</t>
  </si>
  <si>
    <t>627-571109</t>
  </si>
  <si>
    <t>aerodromo@casarrubios.net</t>
  </si>
  <si>
    <t>El Tiétar - La Iglesuela (LETI)</t>
  </si>
  <si>
    <t>La Calderina</t>
  </si>
  <si>
    <t>asfalto 1/2</t>
  </si>
  <si>
    <t>La Guardia</t>
  </si>
  <si>
    <t>Lillo  [LELT]</t>
  </si>
  <si>
    <t>629-229942</t>
  </si>
  <si>
    <t>info@skydivelillo.com</t>
  </si>
  <si>
    <t>Madridejos  (Fumigacion)</t>
  </si>
  <si>
    <t>Mejorada (El Baldío)</t>
  </si>
  <si>
    <t>elbaldio@hotmail.es</t>
  </si>
  <si>
    <t>Ocaña [LEOC]</t>
  </si>
  <si>
    <t>soaringoca@readysoft.es</t>
  </si>
  <si>
    <t>Quero-La Mancha (LEMX)</t>
  </si>
  <si>
    <t>900x24</t>
  </si>
  <si>
    <t>350x15</t>
  </si>
  <si>
    <t>luis@agramonte.es</t>
  </si>
  <si>
    <t>Sta. Cruz de la Zarza</t>
  </si>
  <si>
    <t>616-434010</t>
  </si>
  <si>
    <t>info@luigarsl.com</t>
  </si>
  <si>
    <t>Sta. Cruz del Retamar- (Martinamatos)</t>
  </si>
  <si>
    <t>300x40</t>
  </si>
  <si>
    <t>antonio@martinamatos.com</t>
  </si>
  <si>
    <t>Urda (Fumigacion)</t>
  </si>
  <si>
    <t>Villasequilla de Yepes  (Emerg.)</t>
  </si>
  <si>
    <t>Ademuz (forestal)</t>
  </si>
  <si>
    <t>valencia</t>
  </si>
  <si>
    <t>600x18</t>
  </si>
  <si>
    <t>Albalat de la Ribera</t>
  </si>
  <si>
    <t>607-484484</t>
  </si>
  <si>
    <t>Albalat de la Ribera2 (Esc)</t>
  </si>
  <si>
    <t>250x20</t>
  </si>
  <si>
    <t>Benageber (forestal)</t>
  </si>
  <si>
    <t>Benicolet-Aeroclub Balica (Esc)</t>
  </si>
  <si>
    <t>250x25</t>
  </si>
  <si>
    <t>96-2830071</t>
  </si>
  <si>
    <t>mpastor500@yahoo.es</t>
  </si>
  <si>
    <t>Cullera (Fumigación)</t>
  </si>
  <si>
    <t>600x9</t>
  </si>
  <si>
    <t>Enguera (forestal)</t>
  </si>
  <si>
    <t>750x22</t>
  </si>
  <si>
    <t>Enova (forestal) Emerg.</t>
  </si>
  <si>
    <t>Fuenterrobles</t>
  </si>
  <si>
    <t>300x60</t>
  </si>
  <si>
    <t>aero@mesado.com</t>
  </si>
  <si>
    <t>Jarafuel</t>
  </si>
  <si>
    <t>300x150</t>
  </si>
  <si>
    <t>La Font de la Figuera</t>
  </si>
  <si>
    <t>350x30</t>
  </si>
  <si>
    <t>blasconavalon@hotmail.com</t>
  </si>
  <si>
    <t>La Yesa (forestal)</t>
  </si>
  <si>
    <t>900x20</t>
  </si>
  <si>
    <t>Moixent</t>
  </si>
  <si>
    <t>menamax.vm@gmail.com</t>
  </si>
  <si>
    <t>Olocau</t>
  </si>
  <si>
    <t>620-209781 / 962703018</t>
  </si>
  <si>
    <t>Requena2 (Forestal)</t>
  </si>
  <si>
    <t>400x14</t>
  </si>
  <si>
    <t>Riola (Fumigacion)</t>
  </si>
  <si>
    <t>400x11</t>
  </si>
  <si>
    <t>Siete Aguas (forestal)</t>
  </si>
  <si>
    <t>Sollana (fumigacion)</t>
  </si>
  <si>
    <t>550x10</t>
  </si>
  <si>
    <t>Torres Torres (forestal)</t>
  </si>
  <si>
    <t>Utiel 2</t>
  </si>
  <si>
    <t>Utiel -F (Emerg.)</t>
  </si>
  <si>
    <t>Valencia [LEVC]</t>
  </si>
  <si>
    <t>Campaspero</t>
  </si>
  <si>
    <t>valladolid</t>
  </si>
  <si>
    <t>Fontihoyuelo</t>
  </si>
  <si>
    <t>636784717 / 619264570</t>
  </si>
  <si>
    <t>aerovalladolid@hotmail.com</t>
  </si>
  <si>
    <t>Mojados</t>
  </si>
  <si>
    <t>1002x12</t>
  </si>
  <si>
    <t>Torozos - La Mudarra (LETZ)</t>
  </si>
  <si>
    <t>Valladolid [LEVD]</t>
  </si>
  <si>
    <t>983-415500</t>
  </si>
  <si>
    <t>Villalba de los Alcores (El Carrascal)</t>
  </si>
  <si>
    <t>Villanueva de Duero</t>
  </si>
  <si>
    <t xml:space="preserve">Bilbao [LEBB] </t>
  </si>
  <si>
    <t>vizcaya</t>
  </si>
  <si>
    <t>Dima (Emerg.)</t>
  </si>
  <si>
    <t>cemento</t>
  </si>
  <si>
    <t>Las Torres de Aliste-Forestal</t>
  </si>
  <si>
    <t>zamora</t>
  </si>
  <si>
    <t>isamp8@yahoo.es</t>
  </si>
  <si>
    <t>Navianos de Valverde (El Raso)</t>
  </si>
  <si>
    <t>600x200</t>
  </si>
  <si>
    <t>980630425 / 980633631</t>
  </si>
  <si>
    <t>Caspe</t>
  </si>
  <si>
    <t>zaragoza</t>
  </si>
  <si>
    <t>Villanueva de Gallego (Esc)</t>
  </si>
  <si>
    <t>Zaragoza [LEZG]</t>
  </si>
  <si>
    <t>zz</t>
  </si>
  <si>
    <t>CERVAL  (Portugal)</t>
  </si>
  <si>
    <t>ZZ</t>
  </si>
  <si>
    <t>700X60</t>
  </si>
  <si>
    <t>mcampos@aerocerval.com</t>
  </si>
  <si>
    <t>Gas=Gasolina</t>
  </si>
  <si>
    <t>Emerg.=Emergencia</t>
  </si>
  <si>
    <t>Esc = Escuela de piloto de  ULM,s</t>
  </si>
  <si>
    <t>PL%= Pistas en pendiente</t>
  </si>
  <si>
    <t>F=Forestal</t>
  </si>
  <si>
    <t>Diciembre 2016 : DATUM EUROPEAN 50 / WGS84</t>
  </si>
  <si>
    <t>Manresa - Pujol Roca  (LEMS)</t>
  </si>
  <si>
    <t>Villafria  [LEBG]</t>
  </si>
  <si>
    <t>Castejon de Monegros (LECJ)</t>
  </si>
  <si>
    <t>Logroño - Agoncillo (LELO)</t>
  </si>
  <si>
    <t>San Torcuato (LESN)</t>
  </si>
  <si>
    <t>Linares</t>
  </si>
  <si>
    <t>646327346/666914844</t>
  </si>
  <si>
    <t>www.cotosantamarta.com</t>
  </si>
  <si>
    <t>Merida - Royanejos (LEMY)</t>
  </si>
  <si>
    <t>Igualada/Odena  [LEIG]</t>
  </si>
  <si>
    <t>Nombre o población</t>
  </si>
  <si>
    <t>Calaf-Sallavinera (LECF)</t>
  </si>
  <si>
    <t>Gibraleon / Mafe (LEMF)</t>
  </si>
  <si>
    <t>La Perdiz - Torre Juan Abad (LEIZ)</t>
  </si>
  <si>
    <t>www.lanava.com</t>
  </si>
  <si>
    <t>Castellon  LECH (Aeropuerto)</t>
  </si>
  <si>
    <t>Juan Espadafor (LEJE)</t>
  </si>
  <si>
    <t>Lorca - Coy (LEOL)</t>
  </si>
  <si>
    <t>Petra - Vilafranca de Bonany (LEPT)</t>
  </si>
  <si>
    <t>Pep Sansó</t>
  </si>
  <si>
    <t>Virgen de la Estrella (LEVE)</t>
  </si>
  <si>
    <t>Pozorrubio de Santiago (LEPC)</t>
  </si>
  <si>
    <t>916291472/646177889</t>
  </si>
  <si>
    <t>Marugán  (LEIR)</t>
  </si>
  <si>
    <t>Altarejos Guadalcanal (LEGC)</t>
  </si>
  <si>
    <t>Matilla de los Caños (LETC)</t>
  </si>
  <si>
    <t>Cillamayor - Barruelo de Santull</t>
  </si>
  <si>
    <t>670679021/942369061</t>
  </si>
  <si>
    <t>Mairena del Alcor- Aerohispalis (LEAH)</t>
  </si>
  <si>
    <t>Aeródromo AMR Utrera (LEUT)</t>
  </si>
  <si>
    <t>Algodor (LETG)</t>
  </si>
  <si>
    <t>Astorga (LEAT)</t>
  </si>
  <si>
    <t>Mazaricos - Fervenza (LEMZ)</t>
  </si>
  <si>
    <t>Sigüenza (LESZ)</t>
  </si>
  <si>
    <t>Totana (LETX)</t>
  </si>
  <si>
    <t>Los Garranchos (LELG)</t>
  </si>
  <si>
    <t>Ablitas (LETU)</t>
  </si>
  <si>
    <t>Rosinos de la Requejada (LESI)</t>
  </si>
  <si>
    <t>Palma Mallorca (LEPA)</t>
  </si>
  <si>
    <t>Sotos (LESS)</t>
  </si>
  <si>
    <t>Coscojuela de Sobrarbe</t>
  </si>
  <si>
    <t>El Rinconcillo de Guadalupe (LEGP)</t>
  </si>
  <si>
    <t xml:space="preserve">Velez-Malaga [LEAX] </t>
  </si>
  <si>
    <t>GIRONA COSTA BRAVA [LEGE]</t>
  </si>
  <si>
    <t>2220x30</t>
  </si>
  <si>
    <t>arena</t>
  </si>
  <si>
    <t>Teruel (LETL)</t>
  </si>
  <si>
    <t>Castell de Castells (forestal) PL%</t>
  </si>
  <si>
    <t>Aeroveleta</t>
  </si>
  <si>
    <t>Alcocer de Planes-La Montaña</t>
  </si>
  <si>
    <t xml:space="preserve">Catral  </t>
  </si>
  <si>
    <t>Mutxamel [LEMU] Aero Mutxamel</t>
  </si>
  <si>
    <t>Vera  (Gasolina)</t>
  </si>
  <si>
    <t>Lugo de Llanera - La Morgal (LEMR)</t>
  </si>
  <si>
    <t>Badajoz - El Manantío (LEEM)</t>
  </si>
  <si>
    <t xml:space="preserve">Folgueroles </t>
  </si>
  <si>
    <t>Moia - El Prat (Esc.)</t>
  </si>
  <si>
    <t>Moia - Les Umbertes</t>
  </si>
  <si>
    <t>Palafolls</t>
  </si>
  <si>
    <t>La Ina (Club Guadalete)</t>
  </si>
  <si>
    <t xml:space="preserve">Medina Sidonia - (Aerosidonia) </t>
  </si>
  <si>
    <t>Piedrabuena-Los Jarales</t>
  </si>
  <si>
    <t>Puebla de D.Rodrigo (forestal)</t>
  </si>
  <si>
    <t xml:space="preserve">Fuenteobejuna  </t>
  </si>
  <si>
    <t>Villafranca de Cordoba</t>
  </si>
  <si>
    <t>Beteta (forestal)</t>
  </si>
  <si>
    <t>Villaviciosa de Cordoba (forestal)</t>
  </si>
  <si>
    <t>Campillos-Paravientos (forestal)</t>
  </si>
  <si>
    <t xml:space="preserve">Casa de los Pinos (LEPI) </t>
  </si>
  <si>
    <t>Pals</t>
  </si>
  <si>
    <t>Ordis</t>
  </si>
  <si>
    <t xml:space="preserve">Niebla  (Aeroniebla) </t>
  </si>
  <si>
    <t>Valverde del Camino (forestal)</t>
  </si>
  <si>
    <t>Huesca Pirineos  [LEHC)</t>
  </si>
  <si>
    <t>Beas de Segura - El Cornicabral (LEBE)</t>
  </si>
  <si>
    <t>Pajares de los Oteros (LEOS) Aer.Los Oteros</t>
  </si>
  <si>
    <t xml:space="preserve">Villamarco </t>
  </si>
  <si>
    <t>Brunete</t>
  </si>
  <si>
    <t>Cuatro Vientos [LECU/LEVS]</t>
  </si>
  <si>
    <t xml:space="preserve">El Molar-Loring </t>
  </si>
  <si>
    <t>Getafe [LEGT]</t>
  </si>
  <si>
    <t xml:space="preserve">Torrejon [LETO] </t>
  </si>
  <si>
    <t>Villanueva del Pardillo</t>
  </si>
  <si>
    <t>Villanueva de la Cañada</t>
  </si>
  <si>
    <t>Alhama de Murcia - La Pinilla (LELH)</t>
  </si>
  <si>
    <t>Sesma</t>
  </si>
  <si>
    <t>Alcala del Rio - ILIPA MAGNA</t>
  </si>
  <si>
    <t>Guillena   (Aeroguillena)</t>
  </si>
  <si>
    <t>Lebrija</t>
  </si>
  <si>
    <t xml:space="preserve">Moron [LEMO] </t>
  </si>
  <si>
    <t xml:space="preserve">San Pablo - Sevilla [LEZL] </t>
  </si>
  <si>
    <t xml:space="preserve">El Pla de Sta.Maria </t>
  </si>
  <si>
    <t>Torremocha de Jiloca-Club Ms.Universales</t>
  </si>
  <si>
    <t>Requena (LERE)</t>
  </si>
  <si>
    <t>aeroastur@aeroastur.com</t>
  </si>
  <si>
    <t>alejandrozago@hotmail.com</t>
  </si>
  <si>
    <t>luislechon@telefonica.net</t>
  </si>
  <si>
    <t>450x30</t>
  </si>
  <si>
    <t>677473294/615374929</t>
  </si>
  <si>
    <t>www.aeroclubmaestrat.com</t>
  </si>
  <si>
    <t>415x15</t>
  </si>
  <si>
    <t>info@aerototana.org</t>
  </si>
  <si>
    <t>http://campodevueloastorga.es</t>
  </si>
  <si>
    <t>La Vid de Bureba (Aerolavid)</t>
  </si>
  <si>
    <t>oficina@aeromancha.com</t>
  </si>
  <si>
    <t>925230179/609171030</t>
  </si>
  <si>
    <t>RWY</t>
  </si>
  <si>
    <t>Feet</t>
  </si>
  <si>
    <t>ulm@aeroclublastablas.com</t>
  </si>
  <si>
    <t>629871997/649979156</t>
  </si>
  <si>
    <t>aerodromodeolocau@gmail.com</t>
  </si>
  <si>
    <t>www.prair.com</t>
  </si>
  <si>
    <t>http://aeroclub.es</t>
  </si>
  <si>
    <t>www.naturmaz.com</t>
  </si>
  <si>
    <t>www.fly-pyr.es</t>
  </si>
  <si>
    <t>eduolot@gmail.com</t>
  </si>
  <si>
    <t>tapioles.eu/aero.htm</t>
  </si>
  <si>
    <t>689786087/656312528</t>
  </si>
  <si>
    <t>www.aviador.net</t>
  </si>
  <si>
    <t>www.airpull.com</t>
  </si>
  <si>
    <t>www.aerodromodechozas.com</t>
  </si>
  <si>
    <t>federacioaeria.cat</t>
  </si>
  <si>
    <t>WEB o e-mail</t>
  </si>
  <si>
    <t>aerolavidgn@gmail.com</t>
  </si>
  <si>
    <t xml:space="preserve">Caceres-La Cervera </t>
  </si>
  <si>
    <t>Código de colores:</t>
  </si>
  <si>
    <t>VERDE: privado abierto a aviación general/ULM</t>
  </si>
  <si>
    <t>NEGRO: AENA y resto campos</t>
  </si>
  <si>
    <t>Camarenilla, Gas,.PL%</t>
  </si>
  <si>
    <t>Quintanar de la Orden (Emerg.)</t>
  </si>
  <si>
    <t>www.aerodromodebeasdesegura.es</t>
  </si>
  <si>
    <t>pabloruizescobar@yahoo.es</t>
  </si>
  <si>
    <t>Corral de Ayllón (LECA)</t>
  </si>
  <si>
    <t>921485172/689444243</t>
  </si>
  <si>
    <t>913213187/609-859660</t>
  </si>
  <si>
    <t>www.clubloreto.com</t>
  </si>
  <si>
    <t>92516100/639535341</t>
  </si>
  <si>
    <t xml:space="preserve"> LISTA DE AERODROMOS (todas las categorías) NO OFICIAL</t>
  </si>
  <si>
    <t>QFU</t>
  </si>
  <si>
    <t>ROJO: militar, cerrado/no operativo, a evitar</t>
  </si>
  <si>
    <t>Utrera-Hotel Hacienda de Oran (solo clientes)</t>
  </si>
  <si>
    <t>Mollerusa (Aericlub Mollerussa)</t>
  </si>
  <si>
    <t>El Molinillo - Almendralejo (LELI)</t>
  </si>
  <si>
    <t>Avinyonet AIRBET (Gas.) (Esc.)</t>
  </si>
  <si>
    <t>Almansa - Casa Medina (LELM) Cerrado!</t>
  </si>
  <si>
    <t>fernandoabon2@gmail.com</t>
  </si>
  <si>
    <t>aerolan5@gmail.com</t>
  </si>
  <si>
    <t>639970423/630125222</t>
  </si>
  <si>
    <t>www.airsportviladamat.com</t>
  </si>
  <si>
    <t>Viladamat (G, Esc)</t>
  </si>
  <si>
    <t>Mahon (Menorca) [LEMH]</t>
  </si>
  <si>
    <t>San Luis (Menorca) (LESL)</t>
  </si>
  <si>
    <t>info@aeroclubmenorca.com</t>
  </si>
  <si>
    <t>www.aerodromoelmoral.net</t>
  </si>
  <si>
    <t>Camaleño (PL%)</t>
  </si>
  <si>
    <t>Xinzo de Limia</t>
  </si>
  <si>
    <t>Elevación</t>
  </si>
  <si>
    <t>995x18</t>
  </si>
  <si>
    <t>http://aerodromo-requena.com</t>
  </si>
  <si>
    <t>www.sportpilots.es / ulmvillanueva@yahoo.es</t>
  </si>
  <si>
    <t>605299321 / 667615161</t>
  </si>
  <si>
    <t>El Moral - Ribera del Fresno (LEOA)</t>
  </si>
  <si>
    <t>Lumbier (LEUM)</t>
  </si>
  <si>
    <t>www.pyrineum.com</t>
  </si>
  <si>
    <t>Villanueva de Sigena (PL%)</t>
  </si>
  <si>
    <t>Sant Jaume d'Enveja (fumigación)</t>
  </si>
  <si>
    <t>Sonseca - Villaverde PL% (Gas.)</t>
  </si>
  <si>
    <t>533x17</t>
  </si>
  <si>
    <t xml:space="preserve">Sangüesa </t>
  </si>
  <si>
    <t xml:space="preserve">BARCELONA EL PRAT-[LEBL] </t>
  </si>
  <si>
    <t>www.aeroclubalavi.es</t>
  </si>
  <si>
    <t>1903escueladevuelo.com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</si>
</sst>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;[Red]0.0"/>
    <numFmt numFmtId="165" formatCode="0.000"/>
    <numFmt numFmtId="166" formatCode="0;[Red]0"/>
    <numFmt numFmtId="167" formatCode="0.000;[Red]0.000"/>
    <numFmt numFmtId="168" formatCode="0.0"/>
    <numFmt numFmtId="169" formatCode="#,##0_ ;[Red]\-#,##0\ "/>
    <numFmt numFmtId="170" formatCode="00"/>
    <numFmt numFmtId="171" formatCode="#,##0.000_ ;[Red]\-#,##0.000\ "/>
    <numFmt numFmtId="172" formatCode="mm/yy"/>
  </numFmts>
  <fonts count="79">
    <font>
      <sz val="10"/>
      <name val="Arial"/>
      <family val="2"/>
    </font>
    <font>
      <b/>
      <sz val="10"/>
      <name val="Courier New"/>
      <family val="3"/>
    </font>
    <font>
      <b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Courier New"/>
      <family val="3"/>
    </font>
    <font>
      <b/>
      <sz val="9"/>
      <color indexed="17"/>
      <name val="Arial"/>
      <family val="2"/>
    </font>
    <font>
      <sz val="8"/>
      <color indexed="8"/>
      <name val="Tahoma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trike/>
      <sz val="9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9"/>
      <color indexed="50"/>
      <name val="Arial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ourier New"/>
      <family val="3"/>
    </font>
    <font>
      <b/>
      <sz val="6"/>
      <name val="Arial"/>
      <family val="2"/>
    </font>
    <font>
      <u val="single"/>
      <sz val="9"/>
      <color indexed="12"/>
      <name val="Arial"/>
      <family val="2"/>
    </font>
    <font>
      <sz val="6"/>
      <name val="Arial"/>
      <family val="2"/>
    </font>
    <font>
      <b/>
      <sz val="6"/>
      <color indexed="20"/>
      <name val="Arial"/>
      <family val="2"/>
    </font>
    <font>
      <b/>
      <sz val="6"/>
      <color indexed="10"/>
      <name val="Arial"/>
      <family val="2"/>
    </font>
    <font>
      <b/>
      <sz val="6"/>
      <color indexed="1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b/>
      <sz val="8"/>
      <color indexed="39"/>
      <name val="Arial"/>
      <family val="2"/>
    </font>
    <font>
      <b/>
      <sz val="9"/>
      <color indexed="10"/>
      <name val="Courier New"/>
      <family val="3"/>
    </font>
    <font>
      <sz val="6"/>
      <color indexed="10"/>
      <name val="Arial"/>
      <family val="2"/>
    </font>
    <font>
      <i/>
      <sz val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9"/>
      <color rgb="FF008000"/>
      <name val="Arial"/>
      <family val="2"/>
    </font>
    <font>
      <b/>
      <sz val="9"/>
      <color rgb="FFFF0000"/>
      <name val="Arial"/>
      <family val="2"/>
    </font>
    <font>
      <sz val="10"/>
      <color rgb="FF222222"/>
      <name val="Arial"/>
      <family val="2"/>
    </font>
    <font>
      <b/>
      <sz val="8"/>
      <color rgb="FF0000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Courier New"/>
      <family val="3"/>
    </font>
    <font>
      <sz val="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164" fontId="1" fillId="0" borderId="0">
      <alignment vertical="center"/>
      <protection/>
    </xf>
    <xf numFmtId="165" fontId="1" fillId="0" borderId="0">
      <alignment horizontal="right" vertical="center" wrapText="1"/>
      <protection/>
    </xf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ill="0" applyBorder="0" applyAlignment="0" applyProtection="0"/>
    <xf numFmtId="0" fontId="69" fillId="20" borderId="8" applyNumberFormat="0" applyAlignment="0" applyProtection="0"/>
    <xf numFmtId="0" fontId="2" fillId="0" borderId="0">
      <alignment horizontal="center"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65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66" fontId="5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0" borderId="0" xfId="51" applyFont="1">
      <alignment horizontal="right" vertical="center" wrapText="1"/>
      <protection/>
    </xf>
    <xf numFmtId="165" fontId="6" fillId="0" borderId="0" xfId="50" applyNumberFormat="1" applyFont="1" applyAlignment="1">
      <alignment horizontal="center" vertical="center"/>
      <protection/>
    </xf>
    <xf numFmtId="168" fontId="6" fillId="0" borderId="0" xfId="51" applyNumberFormat="1" applyFont="1" applyAlignment="1">
      <alignment horizontal="center" vertical="center" wrapText="1"/>
      <protection/>
    </xf>
    <xf numFmtId="165" fontId="4" fillId="0" borderId="0" xfId="51" applyFont="1">
      <alignment horizontal="right" vertical="center" wrapText="1"/>
      <protection/>
    </xf>
    <xf numFmtId="169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65" fontId="6" fillId="0" borderId="0" xfId="51" applyNumberFormat="1" applyFont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 applyProtection="1">
      <alignment horizontal="center"/>
      <protection/>
    </xf>
    <xf numFmtId="169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0" fontId="13" fillId="0" borderId="0" xfId="52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70" fontId="3" fillId="0" borderId="14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70" fontId="1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0" fontId="19" fillId="0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1" fontId="21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65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172" fontId="4" fillId="0" borderId="18" xfId="0" applyNumberFormat="1" applyFont="1" applyBorder="1" applyAlignment="1">
      <alignment horizontal="left"/>
    </xf>
    <xf numFmtId="165" fontId="15" fillId="0" borderId="0" xfId="51" applyFont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7" fontId="16" fillId="0" borderId="0" xfId="0" applyNumberFormat="1" applyFont="1" applyAlignment="1">
      <alignment horizontal="left" vertical="center"/>
    </xf>
    <xf numFmtId="165" fontId="2" fillId="0" borderId="0" xfId="51" applyFont="1">
      <alignment horizontal="right" vertical="center" wrapText="1"/>
      <protection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65" fontId="23" fillId="0" borderId="0" xfId="63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165" fontId="2" fillId="0" borderId="0" xfId="63" applyNumberFormat="1" applyFont="1" applyAlignment="1">
      <alignment horizontal="center"/>
      <protection/>
    </xf>
    <xf numFmtId="168" fontId="23" fillId="0" borderId="0" xfId="0" applyNumberFormat="1" applyFont="1" applyAlignment="1">
      <alignment/>
    </xf>
    <xf numFmtId="165" fontId="2" fillId="0" borderId="0" xfId="50" applyNumberFormat="1" applyFont="1" applyAlignment="1">
      <alignment horizontal="center" vertical="center"/>
      <protection/>
    </xf>
    <xf numFmtId="165" fontId="2" fillId="0" borderId="0" xfId="51" applyNumberFormat="1" applyFont="1" applyAlignment="1">
      <alignment horizontal="center" vertical="center" wrapText="1"/>
      <protection/>
    </xf>
    <xf numFmtId="165" fontId="24" fillId="0" borderId="0" xfId="51" applyFont="1">
      <alignment horizontal="right" vertical="center" wrapText="1"/>
      <protection/>
    </xf>
    <xf numFmtId="165" fontId="15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11" fillId="0" borderId="0" xfId="52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0" xfId="52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11" fillId="0" borderId="0" xfId="52" applyNumberForma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2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26" fillId="0" borderId="0" xfId="52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1" fontId="76" fillId="0" borderId="0" xfId="0" applyNumberFormat="1" applyFont="1" applyAlignment="1">
      <alignment horizontal="center" vertical="center"/>
    </xf>
    <xf numFmtId="165" fontId="76" fillId="0" borderId="0" xfId="0" applyNumberFormat="1" applyFont="1" applyAlignment="1">
      <alignment horizontal="center" vertical="center"/>
    </xf>
    <xf numFmtId="166" fontId="76" fillId="0" borderId="0" xfId="0" applyNumberFormat="1" applyFont="1" applyAlignment="1">
      <alignment horizontal="center" vertical="center"/>
    </xf>
    <xf numFmtId="167" fontId="76" fillId="0" borderId="0" xfId="0" applyNumberFormat="1" applyFont="1" applyAlignment="1">
      <alignment horizontal="center" vertical="center"/>
    </xf>
    <xf numFmtId="169" fontId="76" fillId="0" borderId="0" xfId="0" applyNumberFormat="1" applyFont="1" applyBorder="1" applyAlignment="1">
      <alignment horizontal="center" vertical="center"/>
    </xf>
    <xf numFmtId="170" fontId="76" fillId="0" borderId="0" xfId="0" applyNumberFormat="1" applyFont="1" applyBorder="1" applyAlignment="1">
      <alignment horizontal="center" vertical="center"/>
    </xf>
    <xf numFmtId="171" fontId="76" fillId="0" borderId="0" xfId="0" applyNumberFormat="1" applyFont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65" fontId="77" fillId="0" borderId="0" xfId="51" applyFont="1">
      <alignment horizontal="right" vertical="center" wrapText="1"/>
      <protection/>
    </xf>
    <xf numFmtId="165" fontId="77" fillId="0" borderId="0" xfId="50" applyNumberFormat="1" applyFont="1" applyAlignment="1">
      <alignment horizontal="center" vertical="center"/>
      <protection/>
    </xf>
    <xf numFmtId="168" fontId="77" fillId="0" borderId="0" xfId="51" applyNumberFormat="1" applyFont="1" applyAlignment="1">
      <alignment horizontal="center" vertical="center" wrapText="1"/>
      <protection/>
    </xf>
    <xf numFmtId="165" fontId="77" fillId="0" borderId="0" xfId="51" applyNumberFormat="1" applyFont="1" applyAlignment="1">
      <alignment horizontal="center" vertical="center" wrapText="1"/>
      <protection/>
    </xf>
    <xf numFmtId="0" fontId="11" fillId="0" borderId="0" xfId="52" applyNumberFormat="1" applyFill="1" applyBorder="1" applyAlignment="1" applyProtection="1">
      <alignment horizontal="center"/>
      <protection/>
    </xf>
    <xf numFmtId="1" fontId="25" fillId="33" borderId="0" xfId="0" applyNumberFormat="1" applyFont="1" applyFill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FRAC1" xfId="50"/>
    <cellStyle name="FRAC3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" xfId="60"/>
    <cellStyle name="Percent" xfId="61"/>
    <cellStyle name="Salida" xfId="62"/>
    <cellStyle name="TITULITO" xfId="63"/>
    <cellStyle name="Título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j@solyagua2m.com" TargetMode="External" /><Relationship Id="rId2" Type="http://schemas.openxmlformats.org/officeDocument/2006/relationships/hyperlink" Target="mailto:juan@energeticosalbacete.com" TargetMode="External" /><Relationship Id="rId3" Type="http://schemas.openxmlformats.org/officeDocument/2006/relationships/hyperlink" Target="mailto:josemiguelroyogarcia@gmail.com" TargetMode="External" /><Relationship Id="rId4" Type="http://schemas.openxmlformats.org/officeDocument/2006/relationships/hyperlink" Target="mailto:aeroclubalcosser@gmail.com" TargetMode="External" /><Relationship Id="rId5" Type="http://schemas.openxmlformats.org/officeDocument/2006/relationships/hyperlink" Target="mailto:jose@grupomiron.es" TargetMode="External" /><Relationship Id="rId6" Type="http://schemas.openxmlformats.org/officeDocument/2006/relationships/hyperlink" Target="mailto:carlosgarcia@gmx.es" TargetMode="External" /><Relationship Id="rId7" Type="http://schemas.openxmlformats.org/officeDocument/2006/relationships/hyperlink" Target="mailto:javier.pastorjuan@gmail.com" TargetMode="External" /><Relationship Id="rId8" Type="http://schemas.openxmlformats.org/officeDocument/2006/relationships/hyperlink" Target="mailto:avimed@arrakis.es" TargetMode="External" /><Relationship Id="rId9" Type="http://schemas.openxmlformats.org/officeDocument/2006/relationships/hyperlink" Target="mailto:info@aeroclubalicante.org" TargetMode="External" /><Relationship Id="rId10" Type="http://schemas.openxmlformats.org/officeDocument/2006/relationships/hyperlink" Target="mailto:aeroclub.vera@aol.com" TargetMode="External" /><Relationship Id="rId11" Type="http://schemas.openxmlformats.org/officeDocument/2006/relationships/hyperlink" Target="mailto:borja@elfielato.es" TargetMode="External" /><Relationship Id="rId12" Type="http://schemas.openxmlformats.org/officeDocument/2006/relationships/hyperlink" Target="mailto:danielherraez@yahoo.es" TargetMode="External" /><Relationship Id="rId13" Type="http://schemas.openxmlformats.org/officeDocument/2006/relationships/hyperlink" Target="mailto:fnjultraligeros@telefonica.net" TargetMode="External" /><Relationship Id="rId14" Type="http://schemas.openxmlformats.org/officeDocument/2006/relationships/hyperlink" Target="mailto:airbet@airbet.net" TargetMode="External" /><Relationship Id="rId15" Type="http://schemas.openxmlformats.org/officeDocument/2006/relationships/hyperlink" Target="mailto:dalmau-cda@hotmail.com" TargetMode="External" /><Relationship Id="rId16" Type="http://schemas.openxmlformats.org/officeDocument/2006/relationships/hyperlink" Target="mailto:direccio@camins.com" TargetMode="External" /><Relationship Id="rId17" Type="http://schemas.openxmlformats.org/officeDocument/2006/relationships/hyperlink" Target="mailto:volxerpa@volxerpa.com" TargetMode="External" /><Relationship Id="rId18" Type="http://schemas.openxmlformats.org/officeDocument/2006/relationships/hyperlink" Target="http://www.prair.com" TargetMode="External" /><Relationship Id="rId19" Type="http://schemas.openxmlformats.org/officeDocument/2006/relationships/hyperlink" Target="http://aeroclub.es" TargetMode="External" /><Relationship Id="rId20" Type="http://schemas.openxmlformats.org/officeDocument/2006/relationships/hyperlink" Target="mailto:vol9@vol9.com" TargetMode="External" /><Relationship Id="rId21" Type="http://schemas.openxmlformats.org/officeDocument/2006/relationships/hyperlink" Target="mailto:airworksteam@gmail.com" TargetMode="External" /><Relationship Id="rId22" Type="http://schemas.openxmlformats.org/officeDocument/2006/relationships/hyperlink" Target="mailto:diego@aerocaceres.com" TargetMode="External" /><Relationship Id="rId23" Type="http://schemas.openxmlformats.org/officeDocument/2006/relationships/hyperlink" Target="mailto:albertovarj@terra.es" TargetMode="External" /><Relationship Id="rId24" Type="http://schemas.openxmlformats.org/officeDocument/2006/relationships/hyperlink" Target="mailto:info@fly-in-spain.com" TargetMode="External" /><Relationship Id="rId25" Type="http://schemas.openxmlformats.org/officeDocument/2006/relationships/hyperlink" Target="mailto:cramirezabogado@hotmail.com" TargetMode="External" /><Relationship Id="rId26" Type="http://schemas.openxmlformats.org/officeDocument/2006/relationships/hyperlink" Target="mailto:aviateo@gmail.com" TargetMode="External" /><Relationship Id="rId27" Type="http://schemas.openxmlformats.org/officeDocument/2006/relationships/hyperlink" Target="mailto:agustinmm@enfermundi.com" TargetMode="External" /><Relationship Id="rId28" Type="http://schemas.openxmlformats.org/officeDocument/2006/relationships/hyperlink" Target="mailto:espada3@detallsport.es" TargetMode="External" /><Relationship Id="rId29" Type="http://schemas.openxmlformats.org/officeDocument/2006/relationships/hyperlink" Target="mailto:info@aeroclubcastellon.com" TargetMode="External" /><Relationship Id="rId30" Type="http://schemas.openxmlformats.org/officeDocument/2006/relationships/hyperlink" Target="mailto:sugusvolador@gmail.com" TargetMode="External" /><Relationship Id="rId31" Type="http://schemas.openxmlformats.org/officeDocument/2006/relationships/hyperlink" Target="http://www.aeroclubmaestrat.com" TargetMode="External" /><Relationship Id="rId32" Type="http://schemas.openxmlformats.org/officeDocument/2006/relationships/hyperlink" Target="mailto:darosanch@yahoo.es" TargetMode="External" /><Relationship Id="rId33" Type="http://schemas.openxmlformats.org/officeDocument/2006/relationships/hyperlink" Target="mailto:garcia004@hotmail.com" TargetMode="External" /><Relationship Id="rId34" Type="http://schemas.openxmlformats.org/officeDocument/2006/relationships/hyperlink" Target="mailto:vuelovillafranca@hotmail.com" TargetMode="External" /><Relationship Id="rId35" Type="http://schemas.openxmlformats.org/officeDocument/2006/relationships/hyperlink" Target="mailto:mypeacsl@teleline.es" TargetMode="External" /><Relationship Id="rId36" Type="http://schemas.openxmlformats.org/officeDocument/2006/relationships/hyperlink" Target="mailto:gestavi@jet.es" TargetMode="External" /><Relationship Id="rId37" Type="http://schemas.openxmlformats.org/officeDocument/2006/relationships/hyperlink" Target="mailto:fernandotevar@gmail.com" TargetMode="External" /><Relationship Id="rId38" Type="http://schemas.openxmlformats.org/officeDocument/2006/relationships/hyperlink" Target="mailto:pacotitan2@hotmail.com" TargetMode="External" /><Relationship Id="rId39" Type="http://schemas.openxmlformats.org/officeDocument/2006/relationships/hyperlink" Target="mailto:info@ultraligeros.net" TargetMode="External" /><Relationship Id="rId40" Type="http://schemas.openxmlformats.org/officeDocument/2006/relationships/hyperlink" Target="mailto:aviacioncac@movistar.es" TargetMode="External" /><Relationship Id="rId41" Type="http://schemas.openxmlformats.org/officeDocument/2006/relationships/hyperlink" Target="mailto:aeroemporda@readysoft.es" TargetMode="External" /><Relationship Id="rId42" Type="http://schemas.openxmlformats.org/officeDocument/2006/relationships/hyperlink" Target="mailto:eduolot@gmail.com" TargetMode="External" /><Relationship Id="rId43" Type="http://schemas.openxmlformats.org/officeDocument/2006/relationships/hyperlink" Target="mailto:talleresrubens@hotmail.com" TargetMode="External" /><Relationship Id="rId44" Type="http://schemas.openxmlformats.org/officeDocument/2006/relationships/hyperlink" Target="mailto:aeroniebla@terra.es" TargetMode="External" /><Relationship Id="rId45" Type="http://schemas.openxmlformats.org/officeDocument/2006/relationships/hyperlink" Target="mailto:karmelok_2@hotmail.com" TargetMode="External" /><Relationship Id="rId46" Type="http://schemas.openxmlformats.org/officeDocument/2006/relationships/hyperlink" Target="mailto:fernandoabon2@gmail.com" TargetMode="External" /><Relationship Id="rId47" Type="http://schemas.openxmlformats.org/officeDocument/2006/relationships/hyperlink" Target="http://www.aviador.net" TargetMode="External" /><Relationship Id="rId48" Type="http://schemas.openxmlformats.org/officeDocument/2006/relationships/hyperlink" Target="http://www.aerodromodebeasdesegura.es" TargetMode="External" /><Relationship Id="rId49" Type="http://schemas.openxmlformats.org/officeDocument/2006/relationships/hyperlink" Target="mailto:agricola@wanadoo.es" TargetMode="External" /><Relationship Id="rId50" Type="http://schemas.openxmlformats.org/officeDocument/2006/relationships/hyperlink" Target="http://www.naturmaz.com" TargetMode="External" /><Relationship Id="rId51" Type="http://schemas.openxmlformats.org/officeDocument/2006/relationships/hyperlink" Target="mailto:aerorioja@gmail.com" TargetMode="External" /><Relationship Id="rId52" Type="http://schemas.openxmlformats.org/officeDocument/2006/relationships/hyperlink" Target="mailto:danirvega@hotmail.com" TargetMode="External" /><Relationship Id="rId53" Type="http://schemas.openxmlformats.org/officeDocument/2006/relationships/hyperlink" Target="mailto:info@canaire.com" TargetMode="External" /><Relationship Id="rId54" Type="http://schemas.openxmlformats.org/officeDocument/2006/relationships/hyperlink" Target="mailto:info@aerodromolosoteros.com" TargetMode="External" /><Relationship Id="rId55" Type="http://schemas.openxmlformats.org/officeDocument/2006/relationships/hyperlink" Target="mailto:info@ulmvillamarco.com" TargetMode="External" /><Relationship Id="rId56" Type="http://schemas.openxmlformats.org/officeDocument/2006/relationships/hyperlink" Target="mailto:sxtrem1@gmail.com" TargetMode="External" /><Relationship Id="rId57" Type="http://schemas.openxmlformats.org/officeDocument/2006/relationships/hyperlink" Target="mailto:jordi.gras@cag.es" TargetMode="External" /><Relationship Id="rId58" Type="http://schemas.openxmlformats.org/officeDocument/2006/relationships/hyperlink" Target="mailto:jordi.gras@cag.es" TargetMode="External" /><Relationship Id="rId59" Type="http://schemas.openxmlformats.org/officeDocument/2006/relationships/hyperlink" Target="mailto:mollerusa@clubaeri.net" TargetMode="External" /><Relationship Id="rId60" Type="http://schemas.openxmlformats.org/officeDocument/2006/relationships/hyperlink" Target="mailto:jesusgrino@gmail.com" TargetMode="External" /><Relationship Id="rId61" Type="http://schemas.openxmlformats.org/officeDocument/2006/relationships/hyperlink" Target="mailto:aerolan5@gmail.com" TargetMode="External" /><Relationship Id="rId62" Type="http://schemas.openxmlformats.org/officeDocument/2006/relationships/hyperlink" Target="mailto:campodevuelodevaldelaguna@hotmail.com" TargetMode="External" /><Relationship Id="rId63" Type="http://schemas.openxmlformats.org/officeDocument/2006/relationships/hyperlink" Target="mailto:aeronieve@teleline.es" TargetMode="External" /><Relationship Id="rId64" Type="http://schemas.openxmlformats.org/officeDocument/2006/relationships/hyperlink" Target="mailto:odaped@yahoo.es" TargetMode="External" /><Relationship Id="rId65" Type="http://schemas.openxmlformats.org/officeDocument/2006/relationships/hyperlink" Target="mailto:admon@aeroclubmalaga.com" TargetMode="External" /><Relationship Id="rId66" Type="http://schemas.openxmlformats.org/officeDocument/2006/relationships/hyperlink" Target="mailto:marmolesmam@marmolesmam.com" TargetMode="External" /><Relationship Id="rId67" Type="http://schemas.openxmlformats.org/officeDocument/2006/relationships/hyperlink" Target="mailto:aerocieza@wanadoo.es" TargetMode="External" /><Relationship Id="rId68" Type="http://schemas.openxmlformats.org/officeDocument/2006/relationships/hyperlink" Target="mailto:info@aerototana.org" TargetMode="External" /><Relationship Id="rId69" Type="http://schemas.openxmlformats.org/officeDocument/2006/relationships/hyperlink" Target="mailto:aryecla@infonegocio" TargetMode="External" /><Relationship Id="rId70" Type="http://schemas.openxmlformats.org/officeDocument/2006/relationships/hyperlink" Target="http://www.pyrineum.com" TargetMode="External" /><Relationship Id="rId71" Type="http://schemas.openxmlformats.org/officeDocument/2006/relationships/hyperlink" Target="mailto:jefedevuelosesma@hotmail.com" TargetMode="External" /><Relationship Id="rId72" Type="http://schemas.openxmlformats.org/officeDocument/2006/relationships/hyperlink" Target="mailto:tvetudela@masbytes.com" TargetMode="External" /><Relationship Id="rId73" Type="http://schemas.openxmlformats.org/officeDocument/2006/relationships/hyperlink" Target="mailto:martmelo@teleline.es" TargetMode="External" /><Relationship Id="rId74" Type="http://schemas.openxmlformats.org/officeDocument/2006/relationships/hyperlink" Target="mailto:airmarugan@gmail.com" TargetMode="External" /><Relationship Id="rId75" Type="http://schemas.openxmlformats.org/officeDocument/2006/relationships/hyperlink" Target="mailto:ilipamagna@hotmail.es" TargetMode="External" /><Relationship Id="rId76" Type="http://schemas.openxmlformats.org/officeDocument/2006/relationships/hyperlink" Target="mailto:sugerencias@aerodromolajuliana.es" TargetMode="External" /><Relationship Id="rId77" Type="http://schemas.openxmlformats.org/officeDocument/2006/relationships/hyperlink" Target="mailto:escuela@aeroguillena.net" TargetMode="External" /><Relationship Id="rId78" Type="http://schemas.openxmlformats.org/officeDocument/2006/relationships/hyperlink" Target="mailto:info@aerosumaer.com" TargetMode="External" /><Relationship Id="rId79" Type="http://schemas.openxmlformats.org/officeDocument/2006/relationships/hyperlink" Target="mailto:info@aerohispalis.com" TargetMode="External" /><Relationship Id="rId80" Type="http://schemas.openxmlformats.org/officeDocument/2006/relationships/hyperlink" Target="mailto:hotel@haciendadeoran.com" TargetMode="External" /><Relationship Id="rId81" Type="http://schemas.openxmlformats.org/officeDocument/2006/relationships/hyperlink" Target="mailto:info@alats.eu" TargetMode="External" /><Relationship Id="rId82" Type="http://schemas.openxmlformats.org/officeDocument/2006/relationships/hyperlink" Target="mailto:firadelvent@tinet.cat" TargetMode="External" /><Relationship Id="rId83" Type="http://schemas.openxmlformats.org/officeDocument/2006/relationships/hyperlink" Target="mailto:vvinaros@yahoo.es" TargetMode="External" /><Relationship Id="rId84" Type="http://schemas.openxmlformats.org/officeDocument/2006/relationships/hyperlink" Target="mailto:joanboronat@telefonica.net" TargetMode="External" /><Relationship Id="rId85" Type="http://schemas.openxmlformats.org/officeDocument/2006/relationships/hyperlink" Target="mailto:manolomartin@coitt.es" TargetMode="External" /><Relationship Id="rId86" Type="http://schemas.openxmlformats.org/officeDocument/2006/relationships/hyperlink" Target="mailto:vuelaporteruel@yahoo.es" TargetMode="External" /><Relationship Id="rId87" Type="http://schemas.openxmlformats.org/officeDocument/2006/relationships/hyperlink" Target="mailto:oficina@aeromancha.com" TargetMode="External" /><Relationship Id="rId88" Type="http://schemas.openxmlformats.org/officeDocument/2006/relationships/hyperlink" Target="mailto:jefedevuelos@gmail.com" TargetMode="External" /><Relationship Id="rId89" Type="http://schemas.openxmlformats.org/officeDocument/2006/relationships/hyperlink" Target="mailto:aerodromo@casarrubios.net" TargetMode="External" /><Relationship Id="rId90" Type="http://schemas.openxmlformats.org/officeDocument/2006/relationships/hyperlink" Target="mailto:info@skydivelillo.com" TargetMode="External" /><Relationship Id="rId91" Type="http://schemas.openxmlformats.org/officeDocument/2006/relationships/hyperlink" Target="mailto:elbaldio@hotmail.es" TargetMode="External" /><Relationship Id="rId92" Type="http://schemas.openxmlformats.org/officeDocument/2006/relationships/hyperlink" Target="mailto:soaringoca@readysoft.es" TargetMode="External" /><Relationship Id="rId93" Type="http://schemas.openxmlformats.org/officeDocument/2006/relationships/hyperlink" Target="mailto:luis@agramonte.es" TargetMode="External" /><Relationship Id="rId94" Type="http://schemas.openxmlformats.org/officeDocument/2006/relationships/hyperlink" Target="mailto:info@luigarsl.com" TargetMode="External" /><Relationship Id="rId95" Type="http://schemas.openxmlformats.org/officeDocument/2006/relationships/hyperlink" Target="mailto:antonio@martinamatos.com" TargetMode="External" /><Relationship Id="rId96" Type="http://schemas.openxmlformats.org/officeDocument/2006/relationships/hyperlink" Target="mailto:mpastor500@yahoo.es" TargetMode="External" /><Relationship Id="rId97" Type="http://schemas.openxmlformats.org/officeDocument/2006/relationships/hyperlink" Target="mailto:aero@mesado.com" TargetMode="External" /><Relationship Id="rId98" Type="http://schemas.openxmlformats.org/officeDocument/2006/relationships/hyperlink" Target="mailto:blasconavalon@hotmail.com" TargetMode="External" /><Relationship Id="rId99" Type="http://schemas.openxmlformats.org/officeDocument/2006/relationships/hyperlink" Target="mailto:menamax.vm@gmail.com" TargetMode="External" /><Relationship Id="rId100" Type="http://schemas.openxmlformats.org/officeDocument/2006/relationships/hyperlink" Target="mailto:aerodromodeolocau@gmail.com" TargetMode="External" /><Relationship Id="rId101" Type="http://schemas.openxmlformats.org/officeDocument/2006/relationships/hyperlink" Target="mailto:aerovalladolid@hotmail.com" TargetMode="External" /><Relationship Id="rId102" Type="http://schemas.openxmlformats.org/officeDocument/2006/relationships/hyperlink" Target="mailto:isamp8@yahoo.es" TargetMode="External" /><Relationship Id="rId103" Type="http://schemas.openxmlformats.org/officeDocument/2006/relationships/hyperlink" Target="http://www.sportpilots.es/ulmvillanueva@yahoo.es" TargetMode="External" /><Relationship Id="rId104" Type="http://schemas.openxmlformats.org/officeDocument/2006/relationships/hyperlink" Target="mailto:mcampos@aerocerval.com" TargetMode="External" /><Relationship Id="rId105" Type="http://schemas.openxmlformats.org/officeDocument/2006/relationships/hyperlink" Target="http://www.cotosantamarta.com" TargetMode="External" /><Relationship Id="rId106" Type="http://schemas.openxmlformats.org/officeDocument/2006/relationships/hyperlink" Target="http://www.lanava.com" TargetMode="External" /><Relationship Id="rId107" Type="http://schemas.openxmlformats.org/officeDocument/2006/relationships/hyperlink" Target="mailto:aeroastur@aeroastur.com" TargetMode="External" /><Relationship Id="rId108" Type="http://schemas.openxmlformats.org/officeDocument/2006/relationships/hyperlink" Target="mailto:alejandrozago@hotmail.com" TargetMode="External" /><Relationship Id="rId109" Type="http://schemas.openxmlformats.org/officeDocument/2006/relationships/hyperlink" Target="mailto:luislechon@telefonica.net" TargetMode="External" /><Relationship Id="rId110" Type="http://schemas.openxmlformats.org/officeDocument/2006/relationships/hyperlink" Target="http://campodevueloastorga.es" TargetMode="External" /><Relationship Id="rId111" Type="http://schemas.openxmlformats.org/officeDocument/2006/relationships/hyperlink" Target="mailto:ulm@aeroclublastablas.com" TargetMode="External" /><Relationship Id="rId112" Type="http://schemas.openxmlformats.org/officeDocument/2006/relationships/hyperlink" Target="http://www.fly-pyr.es" TargetMode="External" /><Relationship Id="rId113" Type="http://schemas.openxmlformats.org/officeDocument/2006/relationships/hyperlink" Target="http://www.airpull.com" TargetMode="External" /><Relationship Id="rId114" Type="http://schemas.openxmlformats.org/officeDocument/2006/relationships/hyperlink" Target="http://www.aerodromodechozas.com" TargetMode="External" /><Relationship Id="rId115" Type="http://schemas.openxmlformats.org/officeDocument/2006/relationships/hyperlink" Target="mailto:aerolavidgn@gmail.com" TargetMode="External" /><Relationship Id="rId116" Type="http://schemas.openxmlformats.org/officeDocument/2006/relationships/hyperlink" Target="mailto:pabloruizescobar@yahoo.es" TargetMode="External" /><Relationship Id="rId117" Type="http://schemas.openxmlformats.org/officeDocument/2006/relationships/hyperlink" Target="http://www.clubloreto.com" TargetMode="External" /><Relationship Id="rId118" Type="http://schemas.openxmlformats.org/officeDocument/2006/relationships/hyperlink" Target="http://www.airsportviladamat.com" TargetMode="External" /><Relationship Id="rId119" Type="http://schemas.openxmlformats.org/officeDocument/2006/relationships/hyperlink" Target="mailto:info@aeroclubmenorca.com" TargetMode="External" /><Relationship Id="rId120" Type="http://schemas.openxmlformats.org/officeDocument/2006/relationships/hyperlink" Target="http://www.aerodromoelmoral.net" TargetMode="External" /><Relationship Id="rId121" Type="http://schemas.openxmlformats.org/officeDocument/2006/relationships/hyperlink" Target="http://www.aeroclubalavi.es" TargetMode="External" /><Relationship Id="rId122" Type="http://schemas.openxmlformats.org/officeDocument/2006/relationships/hyperlink" Target="mailto:info@aeroclubmenorca.com" TargetMode="External" /><Relationship Id="rId123" Type="http://schemas.openxmlformats.org/officeDocument/2006/relationships/hyperlink" Target="http://aerodromo-requena.com" TargetMode="External" /><Relationship Id="rId124" Type="http://schemas.openxmlformats.org/officeDocument/2006/relationships/hyperlink" Target="http://aeroclub.es" TargetMode="External" /><Relationship Id="rId125" Type="http://schemas.openxmlformats.org/officeDocument/2006/relationships/comments" Target="../comments1.xml" /><Relationship Id="rId12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9"/>
  <sheetViews>
    <sheetView tabSelected="1" zoomScale="150" zoomScaleNormal="150" workbookViewId="0" topLeftCell="B348">
      <selection activeCell="B369" sqref="B369"/>
    </sheetView>
  </sheetViews>
  <sheetFormatPr defaultColWidth="11.57421875" defaultRowHeight="12.75"/>
  <cols>
    <col min="1" max="1" width="5.00390625" style="1" hidden="1" customWidth="1"/>
    <col min="2" max="2" width="36.140625" style="2" customWidth="1"/>
    <col min="3" max="3" width="5.8515625" style="192" customWidth="1"/>
    <col min="4" max="4" width="5.421875" style="3" customWidth="1"/>
    <col min="5" max="5" width="6.7109375" style="4" customWidth="1"/>
    <col min="6" max="6" width="4.00390625" style="1" customWidth="1"/>
    <col min="7" max="7" width="4.28125" style="5" customWidth="1"/>
    <col min="8" max="8" width="6.8515625" style="6" customWidth="1"/>
    <col min="9" max="9" width="4.421875" style="1" customWidth="1"/>
    <col min="10" max="10" width="7.00390625" style="1" customWidth="1"/>
    <col min="11" max="11" width="6.28125" style="1" customWidth="1"/>
    <col min="12" max="12" width="4.8515625" style="1" customWidth="1"/>
    <col min="13" max="13" width="5.00390625" style="1" customWidth="1"/>
    <col min="14" max="14" width="4.28125" style="1" customWidth="1"/>
    <col min="15" max="15" width="8.00390625" style="1" customWidth="1"/>
    <col min="16" max="16" width="7.421875" style="192" customWidth="1"/>
    <col min="17" max="17" width="7.140625" style="1" customWidth="1"/>
    <col min="18" max="18" width="0.42578125" style="1" customWidth="1"/>
    <col min="19" max="19" width="18.7109375" style="7" customWidth="1"/>
    <col min="20" max="20" width="28.140625" style="7" customWidth="1"/>
    <col min="21" max="30" width="11.421875" style="1" customWidth="1"/>
    <col min="31" max="31" width="17.7109375" style="1" customWidth="1"/>
    <col min="32" max="32" width="21.7109375" style="1" customWidth="1"/>
    <col min="33" max="16384" width="11.421875" style="1" customWidth="1"/>
  </cols>
  <sheetData>
    <row r="1" spans="2:17" ht="15">
      <c r="B1" s="8" t="s">
        <v>798</v>
      </c>
      <c r="C1" s="178"/>
      <c r="D1" s="9"/>
      <c r="E1" s="10"/>
      <c r="F1" s="11"/>
      <c r="G1" s="12"/>
      <c r="H1" s="10"/>
      <c r="I1" s="10"/>
      <c r="J1" s="149" t="s">
        <v>817</v>
      </c>
      <c r="K1" s="209" t="s">
        <v>817</v>
      </c>
      <c r="L1" s="149" t="s">
        <v>0</v>
      </c>
      <c r="M1" s="7" t="s">
        <v>799</v>
      </c>
      <c r="N1" s="7"/>
      <c r="O1" s="7" t="s">
        <v>1</v>
      </c>
      <c r="P1" s="149" t="s">
        <v>2</v>
      </c>
      <c r="Q1" s="7" t="s">
        <v>3</v>
      </c>
    </row>
    <row r="2" spans="1:30" ht="10.5">
      <c r="A2" s="13">
        <v>1</v>
      </c>
      <c r="B2" s="208" t="s">
        <v>671</v>
      </c>
      <c r="C2" s="179" t="s">
        <v>4</v>
      </c>
      <c r="D2" s="16" t="s">
        <v>5</v>
      </c>
      <c r="E2" s="17" t="s">
        <v>6</v>
      </c>
      <c r="F2" s="7" t="s">
        <v>7</v>
      </c>
      <c r="G2" s="18" t="s">
        <v>8</v>
      </c>
      <c r="H2" s="19" t="s">
        <v>6</v>
      </c>
      <c r="I2" s="7" t="s">
        <v>9</v>
      </c>
      <c r="J2" s="154" t="s">
        <v>768</v>
      </c>
      <c r="K2" s="154" t="s">
        <v>10</v>
      </c>
      <c r="L2" s="15"/>
      <c r="M2" s="154" t="s">
        <v>767</v>
      </c>
      <c r="N2" s="154" t="s">
        <v>767</v>
      </c>
      <c r="O2" s="15" t="s">
        <v>11</v>
      </c>
      <c r="P2" s="179" t="s">
        <v>12</v>
      </c>
      <c r="Q2" s="20" t="s">
        <v>13</v>
      </c>
      <c r="S2" s="7" t="s">
        <v>14</v>
      </c>
      <c r="T2" s="7" t="s">
        <v>783</v>
      </c>
      <c r="U2" s="7"/>
      <c r="V2" s="7"/>
      <c r="W2" s="7"/>
      <c r="X2" s="21"/>
      <c r="Y2" s="22"/>
      <c r="Z2" s="22"/>
      <c r="AA2" s="21"/>
      <c r="AB2" s="23"/>
      <c r="AC2" s="24"/>
      <c r="AD2" s="17"/>
    </row>
    <row r="3" spans="1:30" ht="12.75">
      <c r="A3" s="13">
        <v>1</v>
      </c>
      <c r="B3" s="14" t="s">
        <v>15</v>
      </c>
      <c r="C3" s="180" t="s">
        <v>16</v>
      </c>
      <c r="D3" s="3">
        <v>42</v>
      </c>
      <c r="E3" s="4">
        <v>52.967</v>
      </c>
      <c r="F3" s="1" t="s">
        <v>17</v>
      </c>
      <c r="G3" s="5">
        <v>2</v>
      </c>
      <c r="H3" s="6">
        <v>43.595</v>
      </c>
      <c r="I3" s="1" t="s">
        <v>18</v>
      </c>
      <c r="J3" s="25">
        <v>1683</v>
      </c>
      <c r="K3" s="25">
        <v>513</v>
      </c>
      <c r="L3" s="13" t="s">
        <v>19</v>
      </c>
      <c r="M3" s="26">
        <v>4</v>
      </c>
      <c r="N3" s="26">
        <v>22</v>
      </c>
      <c r="O3" s="13" t="s">
        <v>20</v>
      </c>
      <c r="P3" s="193" t="s">
        <v>21</v>
      </c>
      <c r="Q3" s="7"/>
      <c r="R3" s="27" t="s">
        <v>22</v>
      </c>
      <c r="U3" s="7"/>
      <c r="V3" s="7"/>
      <c r="W3" s="7"/>
      <c r="X3" s="21"/>
      <c r="Y3" s="22"/>
      <c r="Z3" s="22"/>
      <c r="AA3" s="21"/>
      <c r="AB3" s="23"/>
      <c r="AC3" s="24"/>
      <c r="AD3" s="17"/>
    </row>
    <row r="4" spans="1:30" ht="12.75">
      <c r="A4" s="13">
        <v>2</v>
      </c>
      <c r="B4" s="14" t="s">
        <v>23</v>
      </c>
      <c r="C4" s="181" t="s">
        <v>16</v>
      </c>
      <c r="D4" s="3">
        <v>42</v>
      </c>
      <c r="E4" s="4">
        <v>52.499</v>
      </c>
      <c r="F4" s="1" t="s">
        <v>17</v>
      </c>
      <c r="G4" s="5">
        <v>2</v>
      </c>
      <c r="H4" s="6">
        <v>20.205</v>
      </c>
      <c r="I4" s="1" t="s">
        <v>18</v>
      </c>
      <c r="J4" s="25">
        <f>+K4*3.281</f>
        <v>1935.7900000000002</v>
      </c>
      <c r="K4" s="25">
        <v>590</v>
      </c>
      <c r="L4" s="1" t="s">
        <v>19</v>
      </c>
      <c r="M4" s="26">
        <v>12</v>
      </c>
      <c r="N4" s="26">
        <v>30</v>
      </c>
      <c r="O4" s="13">
        <v>250</v>
      </c>
      <c r="P4" s="194" t="s">
        <v>24</v>
      </c>
      <c r="Q4" s="28"/>
      <c r="R4" s="27" t="s">
        <v>22</v>
      </c>
      <c r="U4" s="7"/>
      <c r="V4" s="7"/>
      <c r="W4" s="7"/>
      <c r="X4" s="21"/>
      <c r="Y4" s="22"/>
      <c r="Z4" s="22"/>
      <c r="AA4" s="21"/>
      <c r="AB4" s="23"/>
      <c r="AC4" s="21"/>
      <c r="AD4" s="17"/>
    </row>
    <row r="5" spans="1:31" s="162" customFormat="1" ht="12.75">
      <c r="A5" s="162">
        <v>3</v>
      </c>
      <c r="B5" s="161" t="s">
        <v>805</v>
      </c>
      <c r="C5" s="182" t="s">
        <v>25</v>
      </c>
      <c r="D5" s="164">
        <v>38</v>
      </c>
      <c r="E5" s="165">
        <v>53.693</v>
      </c>
      <c r="F5" s="162" t="s">
        <v>17</v>
      </c>
      <c r="G5" s="166">
        <v>1</v>
      </c>
      <c r="H5" s="167">
        <v>6.82</v>
      </c>
      <c r="I5" s="162" t="s">
        <v>18</v>
      </c>
      <c r="J5" s="168">
        <f>+K5*3.281</f>
        <v>2329.51</v>
      </c>
      <c r="K5" s="168">
        <v>710</v>
      </c>
      <c r="L5" s="163" t="s">
        <v>19</v>
      </c>
      <c r="M5" s="169">
        <v>15</v>
      </c>
      <c r="N5" s="169">
        <v>33</v>
      </c>
      <c r="O5" s="163" t="s">
        <v>26</v>
      </c>
      <c r="P5" s="195" t="s">
        <v>24</v>
      </c>
      <c r="Q5" s="170"/>
      <c r="R5" s="171" t="s">
        <v>22</v>
      </c>
      <c r="S5" s="172" t="s">
        <v>27</v>
      </c>
      <c r="T5" s="172"/>
      <c r="W5" s="173"/>
      <c r="X5" s="173"/>
      <c r="Y5" s="174"/>
      <c r="Z5" s="173"/>
      <c r="AA5" s="173"/>
      <c r="AB5" s="175"/>
      <c r="AC5" s="173"/>
      <c r="AD5" s="176"/>
      <c r="AE5" s="172"/>
    </row>
    <row r="6" spans="1:31" ht="12.75">
      <c r="A6" s="31">
        <v>4</v>
      </c>
      <c r="B6" s="32" t="s">
        <v>28</v>
      </c>
      <c r="C6" s="183" t="s">
        <v>25</v>
      </c>
      <c r="D6" s="3">
        <v>39</v>
      </c>
      <c r="E6" s="4">
        <v>7.983</v>
      </c>
      <c r="F6" s="1" t="s">
        <v>17</v>
      </c>
      <c r="G6" s="5">
        <v>1</v>
      </c>
      <c r="H6" s="6">
        <v>15.783</v>
      </c>
      <c r="I6" s="1" t="s">
        <v>18</v>
      </c>
      <c r="J6" s="34">
        <f>+K6*3.281</f>
        <v>2723.23</v>
      </c>
      <c r="K6" s="34">
        <v>830</v>
      </c>
      <c r="L6" s="33" t="s">
        <v>29</v>
      </c>
      <c r="M6" s="35">
        <v>9</v>
      </c>
      <c r="N6" s="35">
        <v>27</v>
      </c>
      <c r="O6" s="33" t="s">
        <v>30</v>
      </c>
      <c r="P6" s="196" t="s">
        <v>24</v>
      </c>
      <c r="Q6" s="37"/>
      <c r="R6" s="27" t="s">
        <v>22</v>
      </c>
      <c r="AE6" s="30"/>
    </row>
    <row r="7" spans="1:31" ht="12.75">
      <c r="A7" s="31">
        <v>8</v>
      </c>
      <c r="B7" s="32" t="s">
        <v>31</v>
      </c>
      <c r="C7" s="183" t="s">
        <v>25</v>
      </c>
      <c r="D7" s="3">
        <v>39</v>
      </c>
      <c r="E7" s="4">
        <v>6.313</v>
      </c>
      <c r="F7" s="1" t="s">
        <v>17</v>
      </c>
      <c r="G7" s="5">
        <v>2</v>
      </c>
      <c r="H7" s="6">
        <v>0.959</v>
      </c>
      <c r="I7" s="1" t="s">
        <v>18</v>
      </c>
      <c r="J7" s="34">
        <f>IF(K7="","",+K7*3.281)</f>
        <v>2270.452</v>
      </c>
      <c r="K7" s="34">
        <v>692</v>
      </c>
      <c r="L7" s="33" t="s">
        <v>19</v>
      </c>
      <c r="M7" s="35">
        <v>14</v>
      </c>
      <c r="N7" s="35">
        <v>32</v>
      </c>
      <c r="O7" s="33">
        <v>250</v>
      </c>
      <c r="P7" s="196" t="s">
        <v>24</v>
      </c>
      <c r="Q7" s="37"/>
      <c r="R7" s="27" t="s">
        <v>22</v>
      </c>
      <c r="AE7" s="30"/>
    </row>
    <row r="8" spans="1:20" ht="12">
      <c r="A8" s="31">
        <v>9</v>
      </c>
      <c r="B8" s="38" t="s">
        <v>32</v>
      </c>
      <c r="C8" s="183" t="s">
        <v>25</v>
      </c>
      <c r="D8" s="3">
        <v>38</v>
      </c>
      <c r="E8" s="4">
        <v>56.928</v>
      </c>
      <c r="F8" s="1" t="s">
        <v>17</v>
      </c>
      <c r="G8" s="5">
        <v>1</v>
      </c>
      <c r="H8" s="6">
        <v>52.082</v>
      </c>
      <c r="I8" s="1" t="s">
        <v>18</v>
      </c>
      <c r="J8" s="34">
        <f>IF(K8="","",+K8*3.281)</f>
        <v>3487.703</v>
      </c>
      <c r="K8" s="33">
        <v>1063</v>
      </c>
      <c r="L8" s="39"/>
      <c r="M8" s="35">
        <v>9</v>
      </c>
      <c r="N8" s="35">
        <f>IF(M8&gt;17.9,M8-18,M8+18)</f>
        <v>27</v>
      </c>
      <c r="O8" s="33"/>
      <c r="P8" s="196"/>
      <c r="Q8" s="37"/>
      <c r="R8" s="27" t="s">
        <v>22</v>
      </c>
      <c r="T8" s="40"/>
    </row>
    <row r="9" spans="1:20" ht="12">
      <c r="A9" s="31">
        <v>10</v>
      </c>
      <c r="B9" s="32" t="s">
        <v>33</v>
      </c>
      <c r="C9" s="183" t="s">
        <v>25</v>
      </c>
      <c r="D9" s="3">
        <v>38</v>
      </c>
      <c r="E9" s="4">
        <v>30.131</v>
      </c>
      <c r="F9" s="1" t="s">
        <v>17</v>
      </c>
      <c r="G9" s="5">
        <v>2</v>
      </c>
      <c r="H9" s="6">
        <v>16.099</v>
      </c>
      <c r="I9" s="1" t="s">
        <v>18</v>
      </c>
      <c r="J9" s="34">
        <f>IF(K9="","",+K9*3.281)</f>
        <v>3674.7200000000003</v>
      </c>
      <c r="K9" s="33">
        <v>1120</v>
      </c>
      <c r="L9" s="39"/>
      <c r="M9" s="35">
        <v>5</v>
      </c>
      <c r="N9" s="35">
        <v>23</v>
      </c>
      <c r="O9" s="33">
        <v>880</v>
      </c>
      <c r="P9" s="196" t="s">
        <v>24</v>
      </c>
      <c r="Q9" s="37"/>
      <c r="R9" s="27" t="s">
        <v>22</v>
      </c>
      <c r="T9" s="40"/>
    </row>
    <row r="10" spans="1:20" ht="12">
      <c r="A10" s="31">
        <v>11</v>
      </c>
      <c r="B10" s="41" t="s">
        <v>34</v>
      </c>
      <c r="C10" s="183" t="s">
        <v>25</v>
      </c>
      <c r="D10" s="3">
        <v>38</v>
      </c>
      <c r="E10" s="4">
        <v>36.859</v>
      </c>
      <c r="F10" s="1" t="s">
        <v>17</v>
      </c>
      <c r="G10" s="5">
        <v>1</v>
      </c>
      <c r="H10" s="6">
        <v>31.509</v>
      </c>
      <c r="I10" s="1" t="s">
        <v>18</v>
      </c>
      <c r="J10" s="34">
        <f>IF(K10="","",+K10*3.281)</f>
        <v>2198.27</v>
      </c>
      <c r="K10" s="34">
        <v>670</v>
      </c>
      <c r="L10" s="33" t="s">
        <v>19</v>
      </c>
      <c r="M10" s="35">
        <v>13</v>
      </c>
      <c r="N10" s="35">
        <f>IF(M10&gt;17.9,M10-18,M10+18)</f>
        <v>31</v>
      </c>
      <c r="O10" s="33">
        <v>1100</v>
      </c>
      <c r="P10" s="196" t="s">
        <v>35</v>
      </c>
      <c r="Q10" s="37">
        <v>123.5</v>
      </c>
      <c r="R10" s="27" t="s">
        <v>22</v>
      </c>
      <c r="S10" s="7">
        <v>627445922</v>
      </c>
      <c r="T10" s="42" t="s">
        <v>36</v>
      </c>
    </row>
    <row r="11" spans="1:20" ht="12">
      <c r="A11" s="31">
        <v>13</v>
      </c>
      <c r="B11" s="32" t="s">
        <v>37</v>
      </c>
      <c r="C11" s="183" t="s">
        <v>25</v>
      </c>
      <c r="D11" s="3">
        <v>38</v>
      </c>
      <c r="E11" s="4">
        <v>47.912</v>
      </c>
      <c r="F11" s="1" t="s">
        <v>17</v>
      </c>
      <c r="G11" s="5">
        <v>1</v>
      </c>
      <c r="H11" s="6">
        <v>43.632999999999996</v>
      </c>
      <c r="I11" s="1" t="s">
        <v>18</v>
      </c>
      <c r="J11" s="34">
        <f>IF(K11="","",+K11*3.281)</f>
        <v>2624.8</v>
      </c>
      <c r="K11" s="34">
        <v>800</v>
      </c>
      <c r="L11" s="33" t="s">
        <v>19</v>
      </c>
      <c r="M11" s="35">
        <v>16</v>
      </c>
      <c r="N11" s="35">
        <v>34</v>
      </c>
      <c r="O11" s="33">
        <v>350</v>
      </c>
      <c r="P11" s="196" t="s">
        <v>24</v>
      </c>
      <c r="Q11" s="37"/>
      <c r="R11" s="27" t="s">
        <v>22</v>
      </c>
      <c r="S11" s="7">
        <v>670472034</v>
      </c>
      <c r="T11" s="42" t="s">
        <v>38</v>
      </c>
    </row>
    <row r="12" spans="1:20" ht="12">
      <c r="A12" s="31">
        <v>14</v>
      </c>
      <c r="B12" s="32" t="s">
        <v>39</v>
      </c>
      <c r="C12" s="183" t="s">
        <v>25</v>
      </c>
      <c r="D12" s="3">
        <v>39</v>
      </c>
      <c r="E12" s="4">
        <v>4.381</v>
      </c>
      <c r="F12" s="1" t="s">
        <v>17</v>
      </c>
      <c r="G12" s="5">
        <v>1</v>
      </c>
      <c r="H12" s="6">
        <v>44.786</v>
      </c>
      <c r="I12" s="1" t="s">
        <v>18</v>
      </c>
      <c r="J12" s="34">
        <f aca="true" t="shared" si="0" ref="J12:J20">+K12*3.281</f>
        <v>2821.6600000000003</v>
      </c>
      <c r="K12" s="33">
        <v>860</v>
      </c>
      <c r="L12" s="39"/>
      <c r="M12" s="35">
        <v>11</v>
      </c>
      <c r="N12" s="35">
        <v>29</v>
      </c>
      <c r="O12" s="33">
        <v>1000</v>
      </c>
      <c r="P12" s="196" t="s">
        <v>24</v>
      </c>
      <c r="Q12" s="37"/>
      <c r="R12" s="27"/>
      <c r="S12" s="7" t="s">
        <v>40</v>
      </c>
      <c r="T12" s="42" t="s">
        <v>41</v>
      </c>
    </row>
    <row r="13" spans="1:20" ht="12">
      <c r="A13" s="31">
        <v>15</v>
      </c>
      <c r="B13" s="32" t="s">
        <v>710</v>
      </c>
      <c r="C13" s="183" t="s">
        <v>42</v>
      </c>
      <c r="D13" s="3">
        <v>38</v>
      </c>
      <c r="E13" s="4">
        <v>48.128</v>
      </c>
      <c r="F13" s="1" t="s">
        <v>17</v>
      </c>
      <c r="G13" s="5">
        <v>0</v>
      </c>
      <c r="H13" s="6">
        <v>23.905</v>
      </c>
      <c r="I13" s="1" t="s">
        <v>18</v>
      </c>
      <c r="J13" s="34">
        <f t="shared" si="0"/>
        <v>1049.92</v>
      </c>
      <c r="K13" s="34">
        <v>320</v>
      </c>
      <c r="L13" s="33" t="s">
        <v>19</v>
      </c>
      <c r="M13" s="35">
        <v>4</v>
      </c>
      <c r="N13" s="35">
        <v>22</v>
      </c>
      <c r="O13" s="33" t="s">
        <v>43</v>
      </c>
      <c r="P13" s="196" t="s">
        <v>24</v>
      </c>
      <c r="Q13" s="37"/>
      <c r="R13" s="27" t="s">
        <v>22</v>
      </c>
      <c r="S13" s="7">
        <v>695512468</v>
      </c>
      <c r="T13" s="42" t="s">
        <v>44</v>
      </c>
    </row>
    <row r="14" spans="1:20" ht="12">
      <c r="A14" s="31">
        <v>16</v>
      </c>
      <c r="B14" s="32" t="s">
        <v>45</v>
      </c>
      <c r="C14" s="183" t="s">
        <v>42</v>
      </c>
      <c r="D14" s="3">
        <v>38</v>
      </c>
      <c r="E14" s="4">
        <v>17.118</v>
      </c>
      <c r="F14" s="1" t="s">
        <v>17</v>
      </c>
      <c r="G14" s="5">
        <v>0</v>
      </c>
      <c r="H14" s="6">
        <v>33.57</v>
      </c>
      <c r="I14" s="1" t="s">
        <v>18</v>
      </c>
      <c r="J14" s="34">
        <f t="shared" si="0"/>
        <v>141.083</v>
      </c>
      <c r="K14" s="33">
        <v>43</v>
      </c>
      <c r="L14" s="39"/>
      <c r="M14" s="35">
        <v>10</v>
      </c>
      <c r="N14" s="35">
        <f>IF(M14&gt;17.9,M14-18,M14+18)</f>
        <v>28</v>
      </c>
      <c r="O14" s="33"/>
      <c r="P14" s="196"/>
      <c r="Q14" s="37"/>
      <c r="R14" s="27" t="s">
        <v>22</v>
      </c>
      <c r="T14" s="40"/>
    </row>
    <row r="15" spans="1:20" ht="12">
      <c r="A15" s="31">
        <v>17</v>
      </c>
      <c r="B15" s="32" t="s">
        <v>46</v>
      </c>
      <c r="C15" s="184" t="s">
        <v>42</v>
      </c>
      <c r="D15" s="3">
        <v>38</v>
      </c>
      <c r="E15" s="4">
        <v>40.341</v>
      </c>
      <c r="F15" s="1" t="s">
        <v>17</v>
      </c>
      <c r="G15" s="5">
        <v>0</v>
      </c>
      <c r="H15" s="6">
        <v>37.784</v>
      </c>
      <c r="I15" s="1" t="s">
        <v>18</v>
      </c>
      <c r="J15" s="34">
        <f t="shared" si="0"/>
        <v>3116.9500000000003</v>
      </c>
      <c r="K15" s="34">
        <v>950</v>
      </c>
      <c r="L15" s="33" t="s">
        <v>19</v>
      </c>
      <c r="M15" s="35">
        <v>8</v>
      </c>
      <c r="N15" s="35">
        <v>26</v>
      </c>
      <c r="O15" s="33">
        <v>470</v>
      </c>
      <c r="P15" s="196" t="s">
        <v>24</v>
      </c>
      <c r="Q15" s="37"/>
      <c r="R15" s="27"/>
      <c r="S15" s="7">
        <v>617301606</v>
      </c>
      <c r="T15" s="42" t="s">
        <v>47</v>
      </c>
    </row>
    <row r="16" spans="1:20" ht="12">
      <c r="A16" s="31">
        <v>18</v>
      </c>
      <c r="B16" s="32" t="s">
        <v>48</v>
      </c>
      <c r="C16" s="183" t="s">
        <v>42</v>
      </c>
      <c r="D16" s="3">
        <v>38</v>
      </c>
      <c r="E16" s="4">
        <v>41.816</v>
      </c>
      <c r="F16" s="1" t="s">
        <v>17</v>
      </c>
      <c r="G16" s="5">
        <v>0</v>
      </c>
      <c r="H16" s="6">
        <v>44.671</v>
      </c>
      <c r="I16" s="1" t="s">
        <v>18</v>
      </c>
      <c r="J16" s="34">
        <f t="shared" si="0"/>
        <v>1985.005</v>
      </c>
      <c r="K16" s="33">
        <v>605</v>
      </c>
      <c r="L16" s="39" t="s">
        <v>19</v>
      </c>
      <c r="M16" s="35">
        <v>4</v>
      </c>
      <c r="N16" s="35">
        <v>22</v>
      </c>
      <c r="O16" s="33" t="s">
        <v>49</v>
      </c>
      <c r="P16" s="196" t="s">
        <v>24</v>
      </c>
      <c r="Q16" s="37"/>
      <c r="R16" s="27" t="s">
        <v>22</v>
      </c>
      <c r="S16" s="7">
        <v>670300334</v>
      </c>
      <c r="T16" s="42" t="s">
        <v>50</v>
      </c>
    </row>
    <row r="17" spans="1:20" ht="12">
      <c r="A17" s="31">
        <v>19</v>
      </c>
      <c r="B17" s="32" t="s">
        <v>51</v>
      </c>
      <c r="C17" s="183" t="s">
        <v>42</v>
      </c>
      <c r="D17" s="3">
        <v>38</v>
      </c>
      <c r="E17" s="4">
        <v>41.049</v>
      </c>
      <c r="F17" s="1" t="s">
        <v>17</v>
      </c>
      <c r="G17" s="5">
        <v>0</v>
      </c>
      <c r="H17" s="6">
        <v>45.688</v>
      </c>
      <c r="I17" s="1" t="s">
        <v>18</v>
      </c>
      <c r="J17" s="34">
        <f t="shared" si="0"/>
        <v>1935.7900000000002</v>
      </c>
      <c r="K17" s="34">
        <v>590</v>
      </c>
      <c r="L17" s="33" t="s">
        <v>19</v>
      </c>
      <c r="M17" s="35">
        <v>2</v>
      </c>
      <c r="N17" s="35">
        <v>20</v>
      </c>
      <c r="O17" s="33" t="s">
        <v>52</v>
      </c>
      <c r="P17" s="196" t="s">
        <v>24</v>
      </c>
      <c r="Q17" s="37"/>
      <c r="R17" s="27" t="s">
        <v>22</v>
      </c>
      <c r="S17" s="7" t="s">
        <v>53</v>
      </c>
      <c r="T17" s="42" t="s">
        <v>54</v>
      </c>
    </row>
    <row r="18" spans="1:20" ht="12">
      <c r="A18" s="31">
        <v>20</v>
      </c>
      <c r="B18" s="32" t="s">
        <v>708</v>
      </c>
      <c r="C18" s="183" t="s">
        <v>42</v>
      </c>
      <c r="D18" s="3">
        <v>38</v>
      </c>
      <c r="E18" s="4">
        <v>43.86</v>
      </c>
      <c r="F18" s="1" t="s">
        <v>17</v>
      </c>
      <c r="G18" s="5">
        <v>0</v>
      </c>
      <c r="H18" s="6">
        <v>8.683</v>
      </c>
      <c r="I18" s="1" t="s">
        <v>18</v>
      </c>
      <c r="J18" s="34">
        <f t="shared" si="0"/>
        <v>3018.52</v>
      </c>
      <c r="K18" s="34">
        <v>920</v>
      </c>
      <c r="L18" s="33" t="s">
        <v>29</v>
      </c>
      <c r="M18" s="35">
        <v>1</v>
      </c>
      <c r="N18" s="35">
        <v>19</v>
      </c>
      <c r="O18" s="33" t="s">
        <v>55</v>
      </c>
      <c r="P18" s="196" t="s">
        <v>24</v>
      </c>
      <c r="Q18" s="37"/>
      <c r="R18" s="27" t="s">
        <v>22</v>
      </c>
      <c r="T18" s="40"/>
    </row>
    <row r="19" spans="1:20" ht="12">
      <c r="A19" s="31">
        <v>21</v>
      </c>
      <c r="B19" s="32" t="s">
        <v>711</v>
      </c>
      <c r="C19" s="183" t="s">
        <v>42</v>
      </c>
      <c r="D19" s="3">
        <v>38</v>
      </c>
      <c r="E19" s="4">
        <v>9.437</v>
      </c>
      <c r="F19" s="1" t="s">
        <v>17</v>
      </c>
      <c r="G19" s="5">
        <v>0</v>
      </c>
      <c r="H19" s="6">
        <v>46.643</v>
      </c>
      <c r="I19" s="1" t="s">
        <v>18</v>
      </c>
      <c r="J19" s="34">
        <f t="shared" si="0"/>
        <v>19.686</v>
      </c>
      <c r="K19" s="34">
        <v>6</v>
      </c>
      <c r="L19" s="33" t="s">
        <v>19</v>
      </c>
      <c r="M19" s="35">
        <v>12</v>
      </c>
      <c r="N19" s="35">
        <v>30</v>
      </c>
      <c r="O19" s="33">
        <v>252</v>
      </c>
      <c r="P19" s="196" t="s">
        <v>24</v>
      </c>
      <c r="Q19" s="37"/>
      <c r="R19" s="27" t="s">
        <v>22</v>
      </c>
      <c r="S19" s="7" t="s">
        <v>56</v>
      </c>
      <c r="T19" s="42" t="s">
        <v>57</v>
      </c>
    </row>
    <row r="20" spans="1:20" ht="10.5" customHeight="1">
      <c r="A20" s="31">
        <v>22</v>
      </c>
      <c r="B20" s="41" t="s">
        <v>712</v>
      </c>
      <c r="C20" s="183" t="s">
        <v>42</v>
      </c>
      <c r="D20" s="3">
        <v>38</v>
      </c>
      <c r="E20" s="4">
        <v>26.33</v>
      </c>
      <c r="F20" s="1" t="s">
        <v>17</v>
      </c>
      <c r="G20" s="5">
        <v>0</v>
      </c>
      <c r="H20" s="6">
        <v>28.668</v>
      </c>
      <c r="I20" s="1" t="s">
        <v>18</v>
      </c>
      <c r="J20" s="34">
        <f t="shared" si="0"/>
        <v>482.307</v>
      </c>
      <c r="K20" s="34">
        <v>147</v>
      </c>
      <c r="L20" s="33" t="s">
        <v>19</v>
      </c>
      <c r="M20" s="35" t="s">
        <v>58</v>
      </c>
      <c r="N20" s="35">
        <f>IF(M20&gt;17.9,M20-18,M20+18)</f>
        <v>12</v>
      </c>
      <c r="O20" s="33">
        <v>800</v>
      </c>
      <c r="P20" s="196" t="s">
        <v>35</v>
      </c>
      <c r="Q20" s="37">
        <v>123.5</v>
      </c>
      <c r="R20" s="27" t="s">
        <v>22</v>
      </c>
      <c r="S20" s="7" t="s">
        <v>59</v>
      </c>
      <c r="T20" s="44" t="s">
        <v>60</v>
      </c>
    </row>
    <row r="21" spans="1:18" ht="10.5" customHeight="1">
      <c r="A21" s="31">
        <v>23</v>
      </c>
      <c r="B21" s="32" t="s">
        <v>61</v>
      </c>
      <c r="C21" s="183" t="s">
        <v>42</v>
      </c>
      <c r="D21" s="3">
        <v>38</v>
      </c>
      <c r="E21" s="4">
        <v>29.83</v>
      </c>
      <c r="F21" s="1" t="s">
        <v>17</v>
      </c>
      <c r="G21" s="5">
        <v>0</v>
      </c>
      <c r="H21" s="6">
        <v>53.528</v>
      </c>
      <c r="I21" s="1" t="s">
        <v>18</v>
      </c>
      <c r="J21" s="45">
        <f>IF(K21="","",+K21*3.281)</f>
        <v>1617.5330000000001</v>
      </c>
      <c r="K21" s="34">
        <v>493</v>
      </c>
      <c r="L21" s="33" t="s">
        <v>29</v>
      </c>
      <c r="M21" s="35"/>
      <c r="N21" s="35"/>
      <c r="O21" s="33"/>
      <c r="P21" s="196" t="s">
        <v>62</v>
      </c>
      <c r="Q21" s="37"/>
      <c r="R21" s="27" t="s">
        <v>22</v>
      </c>
    </row>
    <row r="22" spans="1:19" ht="12">
      <c r="A22" s="31">
        <v>25</v>
      </c>
      <c r="B22" s="32" t="s">
        <v>63</v>
      </c>
      <c r="C22" s="183" t="s">
        <v>64</v>
      </c>
      <c r="D22" s="3">
        <v>36</v>
      </c>
      <c r="E22" s="4">
        <v>50.687</v>
      </c>
      <c r="F22" s="1" t="s">
        <v>17</v>
      </c>
      <c r="G22" s="5">
        <v>2</v>
      </c>
      <c r="H22" s="6">
        <v>22.271</v>
      </c>
      <c r="I22" s="1" t="s">
        <v>18</v>
      </c>
      <c r="J22" s="34">
        <f>IF(K22="","",+K22*3.281)</f>
        <v>49.215</v>
      </c>
      <c r="K22" s="34">
        <v>15</v>
      </c>
      <c r="L22" s="39"/>
      <c r="M22" s="35">
        <v>826</v>
      </c>
      <c r="N22" s="35">
        <f>IF(M22&gt;17.9,M22-18,M22+18)</f>
        <v>808</v>
      </c>
      <c r="O22" s="33" t="s">
        <v>65</v>
      </c>
      <c r="P22" s="196" t="s">
        <v>35</v>
      </c>
      <c r="Q22" s="37"/>
      <c r="R22" s="27" t="s">
        <v>22</v>
      </c>
      <c r="S22" s="7">
        <v>950213700</v>
      </c>
    </row>
    <row r="23" spans="1:18" ht="12">
      <c r="A23" s="31">
        <v>26</v>
      </c>
      <c r="B23" s="32" t="s">
        <v>66</v>
      </c>
      <c r="C23" s="183" t="s">
        <v>64</v>
      </c>
      <c r="D23" s="3">
        <v>36</v>
      </c>
      <c r="E23" s="4">
        <v>44.647</v>
      </c>
      <c r="F23" s="1" t="s">
        <v>17</v>
      </c>
      <c r="G23" s="5">
        <v>2</v>
      </c>
      <c r="H23" s="6">
        <v>46.049</v>
      </c>
      <c r="I23" s="1" t="s">
        <v>18</v>
      </c>
      <c r="J23" s="34">
        <f>IF(K23="","",+K23*3.281)</f>
        <v>157.488</v>
      </c>
      <c r="K23" s="34">
        <v>48</v>
      </c>
      <c r="L23" s="39"/>
      <c r="M23" s="35">
        <v>8</v>
      </c>
      <c r="N23" s="35">
        <v>26</v>
      </c>
      <c r="O23" s="33">
        <v>284</v>
      </c>
      <c r="P23" s="196" t="s">
        <v>24</v>
      </c>
      <c r="Q23" s="37"/>
      <c r="R23" s="27" t="s">
        <v>22</v>
      </c>
    </row>
    <row r="24" spans="1:18" ht="12">
      <c r="A24" s="31">
        <v>28</v>
      </c>
      <c r="B24" s="32" t="s">
        <v>67</v>
      </c>
      <c r="C24" s="185" t="s">
        <v>64</v>
      </c>
      <c r="D24" s="47">
        <v>37</v>
      </c>
      <c r="E24" s="48">
        <v>7.605</v>
      </c>
      <c r="F24" s="49" t="s">
        <v>17</v>
      </c>
      <c r="G24" s="50">
        <v>2</v>
      </c>
      <c r="H24" s="51">
        <v>35.657</v>
      </c>
      <c r="I24" s="49" t="s">
        <v>18</v>
      </c>
      <c r="J24" s="52">
        <f>+K24*3.281</f>
        <v>2559.1800000000003</v>
      </c>
      <c r="K24" s="52">
        <v>780</v>
      </c>
      <c r="L24" s="43"/>
      <c r="M24" s="53">
        <v>13</v>
      </c>
      <c r="N24" s="53">
        <v>31</v>
      </c>
      <c r="O24" s="43">
        <v>870</v>
      </c>
      <c r="P24" s="197" t="s">
        <v>24</v>
      </c>
      <c r="Q24" s="54"/>
      <c r="R24" s="27"/>
    </row>
    <row r="25" spans="1:20" ht="12.75">
      <c r="A25" s="31">
        <v>29</v>
      </c>
      <c r="B25" s="32" t="s">
        <v>68</v>
      </c>
      <c r="C25" s="184" t="s">
        <v>64</v>
      </c>
      <c r="D25" s="47">
        <v>37</v>
      </c>
      <c r="E25" s="48">
        <v>21.827</v>
      </c>
      <c r="F25" s="49" t="s">
        <v>17</v>
      </c>
      <c r="G25" s="50">
        <v>2</v>
      </c>
      <c r="H25" s="51">
        <v>19.819</v>
      </c>
      <c r="I25" s="49" t="s">
        <v>18</v>
      </c>
      <c r="J25" s="52">
        <f>+K25*3.281</f>
        <v>2099.84</v>
      </c>
      <c r="K25" s="52">
        <v>640</v>
      </c>
      <c r="L25" s="43" t="s">
        <v>19</v>
      </c>
      <c r="M25" s="53">
        <v>12</v>
      </c>
      <c r="N25" s="53">
        <v>30</v>
      </c>
      <c r="O25" s="43">
        <v>300</v>
      </c>
      <c r="P25" s="197" t="s">
        <v>24</v>
      </c>
      <c r="Q25" s="54">
        <v>126.6</v>
      </c>
      <c r="R25" s="27"/>
      <c r="T25" s="55"/>
    </row>
    <row r="26" spans="1:20" ht="12">
      <c r="A26" s="31">
        <v>30</v>
      </c>
      <c r="B26" s="32" t="s">
        <v>713</v>
      </c>
      <c r="C26" s="183" t="s">
        <v>64</v>
      </c>
      <c r="D26" s="3">
        <v>37</v>
      </c>
      <c r="E26" s="4">
        <v>15.722</v>
      </c>
      <c r="F26" s="1" t="s">
        <v>17</v>
      </c>
      <c r="G26" s="5">
        <v>1</v>
      </c>
      <c r="H26" s="6">
        <v>51.082</v>
      </c>
      <c r="I26" s="1" t="s">
        <v>18</v>
      </c>
      <c r="J26" s="34">
        <f aca="true" t="shared" si="1" ref="J26:J42">IF(K26="","",+K26*3.281)</f>
        <v>196.86</v>
      </c>
      <c r="K26" s="34">
        <v>60</v>
      </c>
      <c r="L26" s="39" t="s">
        <v>19</v>
      </c>
      <c r="M26" s="35">
        <v>15</v>
      </c>
      <c r="N26" s="35">
        <v>33</v>
      </c>
      <c r="O26" s="33">
        <v>530</v>
      </c>
      <c r="P26" s="196" t="s">
        <v>35</v>
      </c>
      <c r="Q26" s="37">
        <v>130.125</v>
      </c>
      <c r="R26" s="27" t="s">
        <v>22</v>
      </c>
      <c r="S26" s="7" t="s">
        <v>69</v>
      </c>
      <c r="T26" s="42" t="s">
        <v>70</v>
      </c>
    </row>
    <row r="27" spans="1:20" ht="10.5">
      <c r="A27" s="31">
        <v>31</v>
      </c>
      <c r="B27" s="32" t="s">
        <v>71</v>
      </c>
      <c r="C27" s="183" t="s">
        <v>72</v>
      </c>
      <c r="D27" s="3">
        <v>43</v>
      </c>
      <c r="E27" s="4">
        <v>33.19</v>
      </c>
      <c r="F27" s="1" t="s">
        <v>17</v>
      </c>
      <c r="G27" s="5">
        <v>7</v>
      </c>
      <c r="H27" s="6">
        <v>1.008</v>
      </c>
      <c r="I27" s="1" t="s">
        <v>18</v>
      </c>
      <c r="J27" s="34">
        <f t="shared" si="1"/>
        <v>68.901</v>
      </c>
      <c r="K27" s="33">
        <v>21</v>
      </c>
      <c r="L27" s="39" t="s">
        <v>19</v>
      </c>
      <c r="M27" s="35">
        <v>4</v>
      </c>
      <c r="N27" s="35">
        <v>22</v>
      </c>
      <c r="O27" s="33">
        <v>275</v>
      </c>
      <c r="P27" s="197" t="s">
        <v>24</v>
      </c>
      <c r="Q27" s="37"/>
      <c r="R27" s="27" t="s">
        <v>22</v>
      </c>
      <c r="S27" s="7" t="s">
        <v>73</v>
      </c>
      <c r="T27" s="42" t="s">
        <v>74</v>
      </c>
    </row>
    <row r="28" spans="1:20" ht="10.5">
      <c r="A28" s="31">
        <v>32</v>
      </c>
      <c r="B28" s="41" t="s">
        <v>714</v>
      </c>
      <c r="C28" s="183" t="s">
        <v>72</v>
      </c>
      <c r="D28" s="3">
        <v>43</v>
      </c>
      <c r="E28" s="4">
        <v>25.835</v>
      </c>
      <c r="F28" s="1" t="s">
        <v>17</v>
      </c>
      <c r="G28" s="5">
        <v>5</v>
      </c>
      <c r="H28" s="6">
        <v>49.596</v>
      </c>
      <c r="I28" s="1" t="s">
        <v>18</v>
      </c>
      <c r="J28" s="34">
        <f t="shared" si="1"/>
        <v>545.03972</v>
      </c>
      <c r="K28" s="34">
        <v>166.12</v>
      </c>
      <c r="L28" s="33" t="s">
        <v>19</v>
      </c>
      <c r="M28" s="35">
        <v>10</v>
      </c>
      <c r="N28" s="35">
        <f>IF(M28&gt;17.9,M28-18,M28+18)</f>
        <v>28</v>
      </c>
      <c r="O28" s="33">
        <v>900</v>
      </c>
      <c r="P28" s="196" t="s">
        <v>35</v>
      </c>
      <c r="Q28" s="37">
        <v>123.5</v>
      </c>
      <c r="R28" s="27" t="s">
        <v>22</v>
      </c>
      <c r="S28" s="151">
        <v>639828460</v>
      </c>
      <c r="T28" s="150" t="s">
        <v>755</v>
      </c>
    </row>
    <row r="29" spans="1:19" ht="10.5">
      <c r="A29" s="31">
        <v>33</v>
      </c>
      <c r="B29" s="32" t="s">
        <v>75</v>
      </c>
      <c r="C29" s="183" t="s">
        <v>72</v>
      </c>
      <c r="D29" s="3">
        <v>43</v>
      </c>
      <c r="E29" s="4">
        <v>33.75</v>
      </c>
      <c r="F29" s="1" t="s">
        <v>17</v>
      </c>
      <c r="G29" s="5">
        <v>6</v>
      </c>
      <c r="H29" s="6">
        <v>1.4500000000000135</v>
      </c>
      <c r="I29" s="1" t="s">
        <v>18</v>
      </c>
      <c r="J29" s="34">
        <f t="shared" si="1"/>
        <v>416.687</v>
      </c>
      <c r="K29" s="34">
        <v>127</v>
      </c>
      <c r="L29" s="33" t="s">
        <v>29</v>
      </c>
      <c r="M29" s="35">
        <v>11</v>
      </c>
      <c r="N29" s="35">
        <f>IF(M29&gt;17.9,M29-18,M29+18)</f>
        <v>29</v>
      </c>
      <c r="O29" s="33" t="s">
        <v>76</v>
      </c>
      <c r="P29" s="196" t="s">
        <v>35</v>
      </c>
      <c r="Q29" s="37"/>
      <c r="R29" s="27" t="s">
        <v>22</v>
      </c>
      <c r="S29" s="7" t="s">
        <v>77</v>
      </c>
    </row>
    <row r="30" spans="1:18" ht="10.5" customHeight="1">
      <c r="A30" s="31">
        <v>35</v>
      </c>
      <c r="B30" s="32" t="s">
        <v>78</v>
      </c>
      <c r="C30" s="183" t="s">
        <v>72</v>
      </c>
      <c r="D30" s="3">
        <v>43</v>
      </c>
      <c r="E30" s="4">
        <v>20.046</v>
      </c>
      <c r="F30" s="1" t="s">
        <v>17</v>
      </c>
      <c r="G30" s="5">
        <v>6</v>
      </c>
      <c r="H30" s="6">
        <v>22.692</v>
      </c>
      <c r="I30" s="1" t="s">
        <v>18</v>
      </c>
      <c r="J30" s="34">
        <f t="shared" si="1"/>
        <v>2240.9230000000002</v>
      </c>
      <c r="K30" s="34">
        <v>683</v>
      </c>
      <c r="L30" s="33" t="s">
        <v>29</v>
      </c>
      <c r="M30" s="35">
        <v>1</v>
      </c>
      <c r="N30" s="35">
        <v>19</v>
      </c>
      <c r="O30" s="33">
        <v>1000</v>
      </c>
      <c r="P30" s="196" t="s">
        <v>79</v>
      </c>
      <c r="Q30" s="37">
        <v>129.85</v>
      </c>
      <c r="R30" s="27" t="s">
        <v>22</v>
      </c>
    </row>
    <row r="31" spans="1:20" ht="10.5">
      <c r="A31" s="31">
        <v>36</v>
      </c>
      <c r="B31" s="32" t="s">
        <v>80</v>
      </c>
      <c r="C31" s="183" t="s">
        <v>81</v>
      </c>
      <c r="D31" s="3">
        <v>40</v>
      </c>
      <c r="E31" s="4">
        <v>36.318</v>
      </c>
      <c r="F31" s="1" t="s">
        <v>17</v>
      </c>
      <c r="G31" s="5">
        <v>4</v>
      </c>
      <c r="H31" s="6">
        <v>47.518</v>
      </c>
      <c r="I31" s="1" t="s">
        <v>18</v>
      </c>
      <c r="J31" s="34">
        <f t="shared" si="1"/>
        <v>3543.48</v>
      </c>
      <c r="K31" s="33">
        <v>1080</v>
      </c>
      <c r="L31" s="39" t="s">
        <v>19</v>
      </c>
      <c r="M31" s="35">
        <v>6</v>
      </c>
      <c r="N31" s="35">
        <v>24</v>
      </c>
      <c r="O31" s="33">
        <v>470</v>
      </c>
      <c r="P31" s="196" t="s">
        <v>24</v>
      </c>
      <c r="Q31" s="37">
        <v>130.15</v>
      </c>
      <c r="R31" s="27" t="s">
        <v>22</v>
      </c>
      <c r="S31" s="7" t="s">
        <v>82</v>
      </c>
      <c r="T31" s="42" t="s">
        <v>83</v>
      </c>
    </row>
    <row r="32" spans="1:18" ht="10.5">
      <c r="A32" s="31">
        <v>37</v>
      </c>
      <c r="B32" s="32" t="s">
        <v>84</v>
      </c>
      <c r="C32" s="183" t="s">
        <v>81</v>
      </c>
      <c r="D32" s="3">
        <v>40</v>
      </c>
      <c r="E32" s="4">
        <v>11.199</v>
      </c>
      <c r="F32" s="1" t="s">
        <v>17</v>
      </c>
      <c r="G32" s="5">
        <v>4</v>
      </c>
      <c r="H32" s="6">
        <v>56.767</v>
      </c>
      <c r="I32" s="1" t="s">
        <v>18</v>
      </c>
      <c r="J32" s="34">
        <f t="shared" si="1"/>
        <v>1328.805</v>
      </c>
      <c r="K32" s="34">
        <v>405</v>
      </c>
      <c r="L32" s="34" t="s">
        <v>19</v>
      </c>
      <c r="M32" s="35">
        <v>12</v>
      </c>
      <c r="N32" s="35">
        <v>30</v>
      </c>
      <c r="O32" s="33">
        <v>500</v>
      </c>
      <c r="P32" s="196" t="s">
        <v>85</v>
      </c>
      <c r="Q32" s="37"/>
      <c r="R32" s="27" t="s">
        <v>22</v>
      </c>
    </row>
    <row r="33" spans="1:18" ht="10.5">
      <c r="A33" s="31">
        <v>38</v>
      </c>
      <c r="B33" s="32" t="s">
        <v>86</v>
      </c>
      <c r="C33" s="183" t="s">
        <v>81</v>
      </c>
      <c r="D33" s="3">
        <v>40</v>
      </c>
      <c r="E33" s="4">
        <v>28.853</v>
      </c>
      <c r="F33" s="1" t="s">
        <v>17</v>
      </c>
      <c r="G33" s="5">
        <v>5</v>
      </c>
      <c r="H33" s="6">
        <v>21.527</v>
      </c>
      <c r="I33" s="1" t="s">
        <v>18</v>
      </c>
      <c r="J33" s="34">
        <f t="shared" si="1"/>
        <v>3297.405</v>
      </c>
      <c r="K33" s="34">
        <v>1005</v>
      </c>
      <c r="L33" s="33"/>
      <c r="M33" s="35">
        <v>11</v>
      </c>
      <c r="N33" s="35">
        <v>29</v>
      </c>
      <c r="O33" s="33">
        <v>288</v>
      </c>
      <c r="P33" s="196" t="s">
        <v>24</v>
      </c>
      <c r="Q33" s="37"/>
      <c r="R33" s="27" t="s">
        <v>22</v>
      </c>
    </row>
    <row r="34" spans="1:18" ht="10.5">
      <c r="A34" s="31">
        <v>39</v>
      </c>
      <c r="B34" s="32" t="s">
        <v>87</v>
      </c>
      <c r="C34" s="183" t="s">
        <v>81</v>
      </c>
      <c r="D34" s="3">
        <v>40</v>
      </c>
      <c r="E34" s="4">
        <v>53.997</v>
      </c>
      <c r="F34" s="1" t="s">
        <v>17</v>
      </c>
      <c r="G34" s="5">
        <v>4</v>
      </c>
      <c r="H34" s="6">
        <v>36.577</v>
      </c>
      <c r="I34" s="1" t="s">
        <v>18</v>
      </c>
      <c r="J34" s="34">
        <f t="shared" si="1"/>
        <v>2788.85</v>
      </c>
      <c r="K34" s="34">
        <v>850</v>
      </c>
      <c r="L34" s="39" t="s">
        <v>19</v>
      </c>
      <c r="M34" s="35" t="s">
        <v>88</v>
      </c>
      <c r="N34" s="35">
        <f>IF(M34&gt;17.9,M34-18,M34+18)</f>
        <v>18</v>
      </c>
      <c r="O34" s="33" t="s">
        <v>89</v>
      </c>
      <c r="P34" s="196" t="s">
        <v>35</v>
      </c>
      <c r="Q34" s="37">
        <v>123.5</v>
      </c>
      <c r="R34" s="27" t="s">
        <v>22</v>
      </c>
    </row>
    <row r="35" spans="1:20" ht="10.5">
      <c r="A35" s="31"/>
      <c r="B35" s="138" t="s">
        <v>822</v>
      </c>
      <c r="C35" s="183" t="s">
        <v>90</v>
      </c>
      <c r="D35" s="3">
        <v>38</v>
      </c>
      <c r="E35" s="4">
        <v>29.158</v>
      </c>
      <c r="F35" s="1" t="s">
        <v>17</v>
      </c>
      <c r="G35" s="5">
        <v>6</v>
      </c>
      <c r="H35" s="6">
        <v>15.816</v>
      </c>
      <c r="I35" s="1" t="s">
        <v>18</v>
      </c>
      <c r="J35" s="34">
        <v>1496</v>
      </c>
      <c r="K35" s="34">
        <v>456</v>
      </c>
      <c r="L35" s="39" t="s">
        <v>19</v>
      </c>
      <c r="M35" s="35">
        <v>16</v>
      </c>
      <c r="N35" s="35">
        <v>34</v>
      </c>
      <c r="O35" s="33" t="s">
        <v>584</v>
      </c>
      <c r="P35" s="196" t="s">
        <v>24</v>
      </c>
      <c r="Q35" s="37">
        <v>123.5</v>
      </c>
      <c r="R35" s="27"/>
      <c r="S35" s="7">
        <v>605265130</v>
      </c>
      <c r="T35" s="150" t="s">
        <v>814</v>
      </c>
    </row>
    <row r="36" spans="1:20" ht="10.5">
      <c r="A36" s="31">
        <v>40</v>
      </c>
      <c r="B36" s="138" t="s">
        <v>803</v>
      </c>
      <c r="C36" s="183" t="s">
        <v>90</v>
      </c>
      <c r="D36" s="3">
        <v>38</v>
      </c>
      <c r="E36" s="4">
        <v>44.484</v>
      </c>
      <c r="F36" s="1" t="s">
        <v>17</v>
      </c>
      <c r="G36" s="5">
        <v>6</v>
      </c>
      <c r="H36" s="6">
        <v>23.48</v>
      </c>
      <c r="I36" s="1" t="s">
        <v>18</v>
      </c>
      <c r="J36" s="34">
        <f t="shared" si="1"/>
        <v>1033.515</v>
      </c>
      <c r="K36" s="34">
        <v>315</v>
      </c>
      <c r="L36" s="39" t="s">
        <v>19</v>
      </c>
      <c r="M36" s="35">
        <v>13</v>
      </c>
      <c r="N36" s="35">
        <v>31</v>
      </c>
      <c r="O36" s="33" t="s">
        <v>91</v>
      </c>
      <c r="P36" s="196" t="s">
        <v>92</v>
      </c>
      <c r="Q36" s="37"/>
      <c r="R36" s="27" t="s">
        <v>22</v>
      </c>
      <c r="S36" s="7">
        <v>636454300</v>
      </c>
      <c r="T36" s="153" t="s">
        <v>831</v>
      </c>
    </row>
    <row r="37" spans="1:18" ht="10.5">
      <c r="A37" s="31">
        <v>41</v>
      </c>
      <c r="B37" s="141" t="s">
        <v>715</v>
      </c>
      <c r="C37" s="183" t="s">
        <v>90</v>
      </c>
      <c r="D37" s="3">
        <v>38</v>
      </c>
      <c r="E37" s="4">
        <v>46.638</v>
      </c>
      <c r="F37" s="1" t="s">
        <v>17</v>
      </c>
      <c r="G37" s="5">
        <v>6</v>
      </c>
      <c r="H37" s="6">
        <v>59.491</v>
      </c>
      <c r="I37" s="1" t="s">
        <v>18</v>
      </c>
      <c r="J37" s="34">
        <f t="shared" si="1"/>
        <v>731.663</v>
      </c>
      <c r="K37" s="34">
        <v>223</v>
      </c>
      <c r="L37" s="33"/>
      <c r="M37" s="35">
        <v>5</v>
      </c>
      <c r="N37" s="35">
        <f>IF(M37&gt;17.9,M37-18,M37+18)</f>
        <v>23</v>
      </c>
      <c r="O37" s="33">
        <v>802</v>
      </c>
      <c r="P37" s="196" t="s">
        <v>92</v>
      </c>
      <c r="Q37" s="37"/>
      <c r="R37" s="27" t="s">
        <v>22</v>
      </c>
    </row>
    <row r="38" spans="1:18" ht="12">
      <c r="A38" s="31">
        <v>42</v>
      </c>
      <c r="B38" s="32" t="s">
        <v>93</v>
      </c>
      <c r="C38" s="183" t="s">
        <v>90</v>
      </c>
      <c r="D38" s="3">
        <v>38</v>
      </c>
      <c r="E38" s="4">
        <v>58.708</v>
      </c>
      <c r="F38" s="1" t="s">
        <v>17</v>
      </c>
      <c r="G38" s="5">
        <v>5</v>
      </c>
      <c r="H38" s="6">
        <v>51.96</v>
      </c>
      <c r="I38" s="1" t="s">
        <v>18</v>
      </c>
      <c r="J38" s="34">
        <f t="shared" si="1"/>
        <v>820.25</v>
      </c>
      <c r="K38" s="34">
        <v>250</v>
      </c>
      <c r="L38" s="33"/>
      <c r="M38" s="35">
        <v>9</v>
      </c>
      <c r="N38" s="35">
        <f>IF(M38&gt;17.9,M38-18,M38+18)</f>
        <v>27</v>
      </c>
      <c r="O38" s="33" t="s">
        <v>94</v>
      </c>
      <c r="P38" s="196" t="s">
        <v>24</v>
      </c>
      <c r="Q38" s="37"/>
      <c r="R38" s="27" t="s">
        <v>22</v>
      </c>
    </row>
    <row r="39" spans="1:18" ht="12">
      <c r="A39" s="31">
        <v>43</v>
      </c>
      <c r="B39" s="32" t="s">
        <v>95</v>
      </c>
      <c r="C39" s="183" t="s">
        <v>90</v>
      </c>
      <c r="D39" s="3">
        <v>39</v>
      </c>
      <c r="E39" s="4">
        <v>13.674</v>
      </c>
      <c r="F39" s="1" t="s">
        <v>17</v>
      </c>
      <c r="G39" s="5">
        <v>4</v>
      </c>
      <c r="H39" s="6">
        <v>53.12</v>
      </c>
      <c r="I39" s="1" t="s">
        <v>18</v>
      </c>
      <c r="J39" s="34">
        <f t="shared" si="1"/>
        <v>1394.425</v>
      </c>
      <c r="K39" s="34">
        <v>425</v>
      </c>
      <c r="L39" s="33" t="s">
        <v>29</v>
      </c>
      <c r="M39" s="35">
        <v>14</v>
      </c>
      <c r="N39" s="35">
        <v>32</v>
      </c>
      <c r="O39" s="33">
        <v>950</v>
      </c>
      <c r="P39" s="196" t="s">
        <v>24</v>
      </c>
      <c r="Q39" s="37"/>
      <c r="R39" s="27" t="s">
        <v>22</v>
      </c>
    </row>
    <row r="40" spans="1:20" ht="10.5" customHeight="1">
      <c r="A40" s="31">
        <v>44</v>
      </c>
      <c r="B40" s="141" t="s">
        <v>669</v>
      </c>
      <c r="C40" s="183" t="s">
        <v>90</v>
      </c>
      <c r="D40" s="3">
        <v>38</v>
      </c>
      <c r="E40" s="4">
        <v>58.795</v>
      </c>
      <c r="F40" s="1" t="s">
        <v>17</v>
      </c>
      <c r="G40" s="5">
        <v>6</v>
      </c>
      <c r="H40" s="6">
        <v>20.71</v>
      </c>
      <c r="I40" s="1" t="s">
        <v>18</v>
      </c>
      <c r="J40" s="34">
        <f t="shared" si="1"/>
        <v>721.82</v>
      </c>
      <c r="K40" s="34">
        <v>220</v>
      </c>
      <c r="L40" s="33" t="s">
        <v>19</v>
      </c>
      <c r="M40" s="35">
        <v>16</v>
      </c>
      <c r="N40" s="35">
        <v>34</v>
      </c>
      <c r="O40" s="33" t="s">
        <v>96</v>
      </c>
      <c r="P40" s="196" t="s">
        <v>79</v>
      </c>
      <c r="Q40" s="37">
        <v>139.125</v>
      </c>
      <c r="R40" s="27" t="s">
        <v>22</v>
      </c>
      <c r="S40" s="152">
        <v>659611630</v>
      </c>
      <c r="T40" s="150" t="s">
        <v>757</v>
      </c>
    </row>
    <row r="41" spans="1:18" ht="12">
      <c r="A41" s="31">
        <v>45</v>
      </c>
      <c r="B41" s="41" t="s">
        <v>97</v>
      </c>
      <c r="C41" s="183" t="s">
        <v>90</v>
      </c>
      <c r="D41" s="3">
        <v>39</v>
      </c>
      <c r="E41" s="4">
        <v>2.255</v>
      </c>
      <c r="F41" s="1" t="s">
        <v>17</v>
      </c>
      <c r="G41" s="5">
        <v>6</v>
      </c>
      <c r="H41" s="6">
        <v>41.324</v>
      </c>
      <c r="I41" s="1" t="s">
        <v>18</v>
      </c>
      <c r="J41" s="34">
        <f t="shared" si="1"/>
        <v>705.4150000000001</v>
      </c>
      <c r="K41" s="34">
        <v>215</v>
      </c>
      <c r="L41" s="33"/>
      <c r="M41" s="35">
        <v>13</v>
      </c>
      <c r="N41" s="35">
        <v>31</v>
      </c>
      <c r="O41" s="33">
        <v>820</v>
      </c>
      <c r="P41" s="196" t="s">
        <v>24</v>
      </c>
      <c r="Q41" s="37"/>
      <c r="R41" s="27" t="s">
        <v>22</v>
      </c>
    </row>
    <row r="42" spans="1:18" ht="12">
      <c r="A42" s="31">
        <v>46</v>
      </c>
      <c r="B42" s="41" t="s">
        <v>98</v>
      </c>
      <c r="C42" s="183" t="s">
        <v>90</v>
      </c>
      <c r="D42" s="3">
        <v>38</v>
      </c>
      <c r="E42" s="4">
        <v>53.513</v>
      </c>
      <c r="F42" s="1" t="s">
        <v>17</v>
      </c>
      <c r="G42" s="5">
        <v>6</v>
      </c>
      <c r="H42" s="6">
        <v>49.283</v>
      </c>
      <c r="I42" s="1" t="s">
        <v>18</v>
      </c>
      <c r="J42" s="34">
        <f t="shared" si="1"/>
        <v>606.985</v>
      </c>
      <c r="K42" s="34">
        <v>185</v>
      </c>
      <c r="L42" s="33"/>
      <c r="M42" s="35" t="s">
        <v>99</v>
      </c>
      <c r="N42" s="35">
        <f>IF(M42&gt;17.9,M42-18,M42+18)</f>
        <v>15</v>
      </c>
      <c r="O42" s="33"/>
      <c r="P42" s="196"/>
      <c r="Q42" s="37">
        <v>122.1</v>
      </c>
      <c r="R42" s="27" t="s">
        <v>22</v>
      </c>
    </row>
    <row r="43" spans="1:18" ht="12">
      <c r="A43" s="31">
        <v>47</v>
      </c>
      <c r="B43" s="32" t="s">
        <v>100</v>
      </c>
      <c r="C43" s="183" t="s">
        <v>90</v>
      </c>
      <c r="D43" s="3">
        <v>38</v>
      </c>
      <c r="E43" s="4">
        <v>56.633</v>
      </c>
      <c r="F43" s="1" t="s">
        <v>17</v>
      </c>
      <c r="G43" s="5">
        <v>6</v>
      </c>
      <c r="H43" s="6">
        <v>7.585</v>
      </c>
      <c r="I43" s="1" t="s">
        <v>18</v>
      </c>
      <c r="J43" s="34">
        <f>+K43*3.281</f>
        <v>771.0350000000001</v>
      </c>
      <c r="K43" s="34">
        <v>235</v>
      </c>
      <c r="L43" s="39"/>
      <c r="M43" s="35">
        <v>9</v>
      </c>
      <c r="N43" s="35">
        <v>27</v>
      </c>
      <c r="O43" s="33">
        <v>572</v>
      </c>
      <c r="P43" s="196" t="s">
        <v>24</v>
      </c>
      <c r="Q43" s="37"/>
      <c r="R43" s="27"/>
    </row>
    <row r="44" spans="1:19" ht="10.5">
      <c r="A44" s="31">
        <v>48</v>
      </c>
      <c r="B44" s="32" t="s">
        <v>101</v>
      </c>
      <c r="C44" s="183" t="s">
        <v>90</v>
      </c>
      <c r="D44" s="3">
        <v>38</v>
      </c>
      <c r="E44" s="4">
        <v>42.347</v>
      </c>
      <c r="F44" s="1" t="s">
        <v>17</v>
      </c>
      <c r="G44" s="5">
        <v>6</v>
      </c>
      <c r="H44" s="56">
        <v>59.985</v>
      </c>
      <c r="I44" s="1" t="s">
        <v>18</v>
      </c>
      <c r="J44" s="34">
        <f>+K44*3.281</f>
        <v>820.25</v>
      </c>
      <c r="K44" s="34">
        <v>250</v>
      </c>
      <c r="L44" s="33" t="s">
        <v>19</v>
      </c>
      <c r="M44" s="35">
        <v>5</v>
      </c>
      <c r="N44" s="35">
        <v>23</v>
      </c>
      <c r="O44" s="33">
        <v>527</v>
      </c>
      <c r="P44" s="196" t="s">
        <v>24</v>
      </c>
      <c r="Q44" s="37"/>
      <c r="R44" s="27"/>
      <c r="S44" s="7">
        <v>653811537</v>
      </c>
    </row>
    <row r="45" spans="1:20" ht="12">
      <c r="A45" s="31"/>
      <c r="B45" s="138" t="s">
        <v>681</v>
      </c>
      <c r="C45" s="183" t="s">
        <v>90</v>
      </c>
      <c r="D45" s="3">
        <v>38</v>
      </c>
      <c r="E45" s="4">
        <v>25.23</v>
      </c>
      <c r="F45" s="1" t="s">
        <v>17</v>
      </c>
      <c r="G45" s="5">
        <v>6</v>
      </c>
      <c r="H45" s="56">
        <v>21.42</v>
      </c>
      <c r="I45" s="1" t="s">
        <v>18</v>
      </c>
      <c r="J45" s="34">
        <v>1837</v>
      </c>
      <c r="K45" s="34">
        <v>560</v>
      </c>
      <c r="L45" s="33" t="s">
        <v>138</v>
      </c>
      <c r="M45" s="35">
        <v>6</v>
      </c>
      <c r="N45" s="35">
        <v>24</v>
      </c>
      <c r="O45" s="33">
        <v>310</v>
      </c>
      <c r="P45" s="196" t="s">
        <v>24</v>
      </c>
      <c r="Q45" s="37">
        <v>130.125</v>
      </c>
      <c r="R45" s="27"/>
      <c r="S45" s="152">
        <v>610460594</v>
      </c>
      <c r="T45" s="150" t="s">
        <v>756</v>
      </c>
    </row>
    <row r="46" spans="1:20" ht="10.5">
      <c r="A46" s="31">
        <v>49</v>
      </c>
      <c r="B46" s="138" t="s">
        <v>812</v>
      </c>
      <c r="C46" s="183" t="s">
        <v>103</v>
      </c>
      <c r="D46" s="3">
        <v>39</v>
      </c>
      <c r="E46" s="4">
        <v>51.73</v>
      </c>
      <c r="F46" s="1" t="s">
        <v>17</v>
      </c>
      <c r="G46" s="5">
        <v>4</v>
      </c>
      <c r="H46" s="6">
        <v>15.5</v>
      </c>
      <c r="I46" s="1" t="s">
        <v>104</v>
      </c>
      <c r="J46" s="34">
        <v>300</v>
      </c>
      <c r="K46" s="34"/>
      <c r="L46" s="33"/>
      <c r="M46" s="35">
        <v>2</v>
      </c>
      <c r="N46" s="35">
        <v>20</v>
      </c>
      <c r="O46" s="33"/>
      <c r="P46" s="196"/>
      <c r="Q46" s="37">
        <v>119.65</v>
      </c>
      <c r="R46" s="27"/>
      <c r="S46" s="7">
        <v>971361672</v>
      </c>
      <c r="T46" s="150" t="s">
        <v>813</v>
      </c>
    </row>
    <row r="47" spans="1:20" ht="10.5">
      <c r="A47" s="31">
        <v>50</v>
      </c>
      <c r="B47" s="32" t="s">
        <v>102</v>
      </c>
      <c r="C47" s="183" t="s">
        <v>103</v>
      </c>
      <c r="D47" s="3">
        <v>39</v>
      </c>
      <c r="E47" s="4">
        <v>40.957</v>
      </c>
      <c r="F47" s="1" t="s">
        <v>17</v>
      </c>
      <c r="G47" s="57">
        <v>-2</v>
      </c>
      <c r="H47" s="58">
        <v>-52.723</v>
      </c>
      <c r="I47" s="59" t="s">
        <v>104</v>
      </c>
      <c r="J47" s="34">
        <f>IF(K47="","",+K47*3.281)</f>
        <v>360.91</v>
      </c>
      <c r="K47" s="34">
        <v>110</v>
      </c>
      <c r="L47" s="33" t="s">
        <v>19</v>
      </c>
      <c r="M47" s="35">
        <v>4</v>
      </c>
      <c r="N47" s="35">
        <v>22</v>
      </c>
      <c r="O47" s="33">
        <v>500</v>
      </c>
      <c r="P47" s="196" t="s">
        <v>24</v>
      </c>
      <c r="Q47" s="37">
        <v>130.15</v>
      </c>
      <c r="R47" s="27" t="s">
        <v>22</v>
      </c>
      <c r="S47" s="7">
        <v>619720206</v>
      </c>
      <c r="T47" s="150" t="s">
        <v>792</v>
      </c>
    </row>
    <row r="48" spans="1:20" ht="10.5">
      <c r="A48" s="31">
        <v>51</v>
      </c>
      <c r="B48" s="32" t="s">
        <v>105</v>
      </c>
      <c r="C48" s="184" t="s">
        <v>103</v>
      </c>
      <c r="D48" s="47">
        <v>38</v>
      </c>
      <c r="E48" s="48">
        <v>52.479</v>
      </c>
      <c r="F48" s="49" t="s">
        <v>17</v>
      </c>
      <c r="G48" s="50">
        <v>-1</v>
      </c>
      <c r="H48" s="51">
        <v>-22.462</v>
      </c>
      <c r="I48" s="60" t="s">
        <v>104</v>
      </c>
      <c r="J48" s="52">
        <f>+K48*3.281</f>
        <v>22.967000000000002</v>
      </c>
      <c r="K48" s="52">
        <v>7</v>
      </c>
      <c r="L48" s="43"/>
      <c r="M48" s="53">
        <v>6</v>
      </c>
      <c r="N48" s="53">
        <v>24</v>
      </c>
      <c r="O48" s="43" t="s">
        <v>106</v>
      </c>
      <c r="P48" s="197" t="s">
        <v>35</v>
      </c>
      <c r="Q48" s="54"/>
      <c r="R48" s="27"/>
      <c r="S48" s="40">
        <v>971809000</v>
      </c>
      <c r="T48" s="150" t="s">
        <v>813</v>
      </c>
    </row>
    <row r="49" spans="1:20" ht="10.5">
      <c r="A49" s="31">
        <v>52</v>
      </c>
      <c r="B49" s="32" t="s">
        <v>811</v>
      </c>
      <c r="C49" s="184" t="s">
        <v>103</v>
      </c>
      <c r="D49" s="47">
        <v>39</v>
      </c>
      <c r="E49" s="48">
        <v>51.904</v>
      </c>
      <c r="F49" s="49" t="s">
        <v>17</v>
      </c>
      <c r="G49" s="61">
        <v>-4</v>
      </c>
      <c r="H49" s="62">
        <v>-13.175</v>
      </c>
      <c r="I49" s="60" t="s">
        <v>104</v>
      </c>
      <c r="J49" s="52">
        <f>IF(K49="","",+K49*3.281)</f>
        <v>298.571</v>
      </c>
      <c r="K49" s="52">
        <v>91</v>
      </c>
      <c r="L49" s="43"/>
      <c r="M49" s="53">
        <v>1</v>
      </c>
      <c r="N49" s="53">
        <v>19</v>
      </c>
      <c r="O49" s="43" t="s">
        <v>107</v>
      </c>
      <c r="P49" s="197" t="s">
        <v>35</v>
      </c>
      <c r="Q49" s="54"/>
      <c r="R49" s="27" t="s">
        <v>22</v>
      </c>
      <c r="S49" s="40">
        <v>971157070</v>
      </c>
      <c r="T49" s="40"/>
    </row>
    <row r="50" spans="1:20" ht="10.5">
      <c r="A50" s="31">
        <v>53</v>
      </c>
      <c r="B50" s="32" t="s">
        <v>699</v>
      </c>
      <c r="C50" s="184" t="s">
        <v>103</v>
      </c>
      <c r="D50" s="47"/>
      <c r="E50" s="48"/>
      <c r="F50" s="49" t="s">
        <v>17</v>
      </c>
      <c r="G50" s="50"/>
      <c r="H50" s="51"/>
      <c r="I50" s="60" t="s">
        <v>104</v>
      </c>
      <c r="J50" s="52"/>
      <c r="K50" s="52"/>
      <c r="L50" s="43"/>
      <c r="M50" s="53"/>
      <c r="N50" s="53"/>
      <c r="O50" s="43"/>
      <c r="P50" s="197" t="s">
        <v>35</v>
      </c>
      <c r="Q50" s="54"/>
      <c r="R50" s="27" t="s">
        <v>22</v>
      </c>
      <c r="S50" s="40"/>
      <c r="T50" s="40"/>
    </row>
    <row r="51" spans="1:20" ht="10.5">
      <c r="A51" s="31">
        <v>54</v>
      </c>
      <c r="B51" s="41" t="s">
        <v>108</v>
      </c>
      <c r="C51" s="184" t="s">
        <v>103</v>
      </c>
      <c r="D51" s="47">
        <v>39</v>
      </c>
      <c r="E51" s="48">
        <v>35.792</v>
      </c>
      <c r="F51" s="49" t="s">
        <v>17</v>
      </c>
      <c r="G51" s="61">
        <v>-2</v>
      </c>
      <c r="H51" s="62">
        <v>-41.898</v>
      </c>
      <c r="I51" s="60" t="s">
        <v>104</v>
      </c>
      <c r="J51" s="52">
        <f>IF(K51="","",+K51*3.281)</f>
        <v>442.935</v>
      </c>
      <c r="K51" s="52">
        <v>135</v>
      </c>
      <c r="L51" s="43"/>
      <c r="M51" s="53">
        <v>6</v>
      </c>
      <c r="N51" s="53">
        <v>24</v>
      </c>
      <c r="O51" s="43">
        <v>1000</v>
      </c>
      <c r="P51" s="197"/>
      <c r="Q51" s="54">
        <v>123.5</v>
      </c>
      <c r="R51" s="27" t="s">
        <v>22</v>
      </c>
      <c r="S51" s="40"/>
      <c r="T51" s="40"/>
    </row>
    <row r="52" spans="1:20" ht="10.5">
      <c r="A52" s="31">
        <v>55</v>
      </c>
      <c r="B52" s="32" t="s">
        <v>109</v>
      </c>
      <c r="C52" s="184" t="s">
        <v>103</v>
      </c>
      <c r="D52" s="47">
        <v>39</v>
      </c>
      <c r="E52" s="48">
        <v>20.881</v>
      </c>
      <c r="F52" s="49" t="s">
        <v>17</v>
      </c>
      <c r="G52" s="61">
        <v>-3</v>
      </c>
      <c r="H52" s="62">
        <v>-3.498</v>
      </c>
      <c r="I52" s="60" t="s">
        <v>104</v>
      </c>
      <c r="J52" s="52">
        <f>+K52*3.281</f>
        <v>164.05</v>
      </c>
      <c r="K52" s="52">
        <v>50</v>
      </c>
      <c r="L52" s="43" t="s">
        <v>19</v>
      </c>
      <c r="M52" s="53">
        <v>4</v>
      </c>
      <c r="N52" s="53">
        <v>22</v>
      </c>
      <c r="O52" s="43">
        <v>205</v>
      </c>
      <c r="P52" s="197" t="s">
        <v>35</v>
      </c>
      <c r="Q52" s="54">
        <v>130.125</v>
      </c>
      <c r="R52" s="27" t="s">
        <v>22</v>
      </c>
      <c r="S52" s="40" t="s">
        <v>110</v>
      </c>
      <c r="T52" s="42" t="s">
        <v>111</v>
      </c>
    </row>
    <row r="53" spans="1:20" ht="10.5">
      <c r="A53" s="31">
        <v>56</v>
      </c>
      <c r="B53" s="138" t="s">
        <v>679</v>
      </c>
      <c r="C53" s="184" t="s">
        <v>103</v>
      </c>
      <c r="D53" s="47">
        <v>39</v>
      </c>
      <c r="E53" s="48">
        <v>35.66</v>
      </c>
      <c r="F53" s="49" t="s">
        <v>17</v>
      </c>
      <c r="G53" s="61">
        <v>-3</v>
      </c>
      <c r="H53" s="62">
        <v>8.5</v>
      </c>
      <c r="I53" s="60" t="s">
        <v>104</v>
      </c>
      <c r="J53" s="52">
        <v>194</v>
      </c>
      <c r="K53" s="52"/>
      <c r="L53" s="43"/>
      <c r="M53" s="53">
        <v>11</v>
      </c>
      <c r="N53" s="53">
        <v>29</v>
      </c>
      <c r="O53" s="43">
        <v>210</v>
      </c>
      <c r="P53" s="197" t="s">
        <v>24</v>
      </c>
      <c r="Q53" s="54">
        <v>130.2</v>
      </c>
      <c r="R53" s="27" t="s">
        <v>22</v>
      </c>
      <c r="S53" s="40">
        <v>629392776</v>
      </c>
      <c r="T53" s="40" t="s">
        <v>680</v>
      </c>
    </row>
    <row r="54" spans="1:20" ht="10.5">
      <c r="A54" s="31">
        <v>57</v>
      </c>
      <c r="B54" s="32" t="s">
        <v>804</v>
      </c>
      <c r="C54" s="184" t="s">
        <v>112</v>
      </c>
      <c r="D54" s="47">
        <v>41</v>
      </c>
      <c r="E54" s="48">
        <v>22</v>
      </c>
      <c r="F54" s="49" t="s">
        <v>17</v>
      </c>
      <c r="G54" s="61">
        <v>-1</v>
      </c>
      <c r="H54" s="51">
        <v>-46</v>
      </c>
      <c r="I54" s="60" t="s">
        <v>104</v>
      </c>
      <c r="J54" s="52">
        <f>IF(K54="","",+K54*3.281)</f>
        <v>839.936</v>
      </c>
      <c r="K54" s="43">
        <v>256</v>
      </c>
      <c r="L54" s="63" t="s">
        <v>19</v>
      </c>
      <c r="M54" s="53">
        <v>12</v>
      </c>
      <c r="N54" s="53">
        <v>30</v>
      </c>
      <c r="O54" s="43" t="s">
        <v>113</v>
      </c>
      <c r="P54" s="197" t="s">
        <v>35</v>
      </c>
      <c r="Q54" s="54">
        <v>129.975</v>
      </c>
      <c r="R54" s="27" t="s">
        <v>22</v>
      </c>
      <c r="S54" s="40" t="s">
        <v>114</v>
      </c>
      <c r="T54" s="42" t="s">
        <v>115</v>
      </c>
    </row>
    <row r="55" spans="1:20" ht="10.5">
      <c r="A55" s="31">
        <v>58</v>
      </c>
      <c r="B55" s="32" t="s">
        <v>830</v>
      </c>
      <c r="C55" s="184" t="s">
        <v>112</v>
      </c>
      <c r="D55" s="47">
        <v>41</v>
      </c>
      <c r="E55" s="48">
        <v>18.383333333332956</v>
      </c>
      <c r="F55" s="49" t="s">
        <v>17</v>
      </c>
      <c r="G55" s="61">
        <v>-2</v>
      </c>
      <c r="H55" s="51">
        <v>-6.03333333333361</v>
      </c>
      <c r="I55" s="60" t="s">
        <v>104</v>
      </c>
      <c r="J55" s="52">
        <f>IF(K55="","",+K55*3.281)</f>
        <v>16.405</v>
      </c>
      <c r="K55" s="52">
        <v>5</v>
      </c>
      <c r="L55" s="43"/>
      <c r="M55" s="53" t="s">
        <v>116</v>
      </c>
      <c r="N55" s="53">
        <f>IF(M55&gt;17.9,M55-18,M55+18)</f>
        <v>7</v>
      </c>
      <c r="O55" s="43"/>
      <c r="P55" s="197"/>
      <c r="Q55" s="54"/>
      <c r="R55" s="27" t="s">
        <v>22</v>
      </c>
      <c r="S55" s="40"/>
      <c r="T55" s="40"/>
    </row>
    <row r="56" spans="1:20" ht="10.5" customHeight="1">
      <c r="A56" s="31">
        <v>59</v>
      </c>
      <c r="B56" s="146" t="s">
        <v>672</v>
      </c>
      <c r="C56" s="184" t="s">
        <v>112</v>
      </c>
      <c r="D56" s="47">
        <v>41</v>
      </c>
      <c r="E56" s="48">
        <v>43.789</v>
      </c>
      <c r="F56" s="49" t="s">
        <v>17</v>
      </c>
      <c r="G56" s="61">
        <v>-1</v>
      </c>
      <c r="H56" s="51">
        <v>-33.231</v>
      </c>
      <c r="I56" s="60" t="s">
        <v>104</v>
      </c>
      <c r="J56" s="52">
        <f>IF(K56="","",+K56*3.281)</f>
        <v>2355.7580000000003</v>
      </c>
      <c r="K56" s="52">
        <v>718</v>
      </c>
      <c r="L56" s="43"/>
      <c r="M56" s="53">
        <v>13</v>
      </c>
      <c r="N56" s="53">
        <v>31</v>
      </c>
      <c r="O56" s="43" t="s">
        <v>117</v>
      </c>
      <c r="P56" s="197" t="s">
        <v>118</v>
      </c>
      <c r="Q56" s="54">
        <v>123.5</v>
      </c>
      <c r="R56" s="27" t="s">
        <v>22</v>
      </c>
      <c r="S56" s="40"/>
      <c r="T56" s="40"/>
    </row>
    <row r="57" spans="1:20" ht="10.5">
      <c r="A57" s="31">
        <v>60</v>
      </c>
      <c r="B57" s="32" t="s">
        <v>716</v>
      </c>
      <c r="C57" s="184" t="s">
        <v>112</v>
      </c>
      <c r="D57" s="47">
        <v>41</v>
      </c>
      <c r="E57" s="48">
        <v>57.074</v>
      </c>
      <c r="F57" s="49" t="s">
        <v>17</v>
      </c>
      <c r="G57" s="61">
        <v>-2</v>
      </c>
      <c r="H57" s="62">
        <v>-18.465</v>
      </c>
      <c r="I57" s="60" t="s">
        <v>104</v>
      </c>
      <c r="J57" s="52">
        <f>+K57*3.281</f>
        <v>1588.0040000000001</v>
      </c>
      <c r="K57" s="52">
        <v>484</v>
      </c>
      <c r="L57" s="43" t="s">
        <v>19</v>
      </c>
      <c r="M57" s="53">
        <v>17</v>
      </c>
      <c r="N57" s="53">
        <v>35</v>
      </c>
      <c r="O57" s="43">
        <v>320</v>
      </c>
      <c r="P57" s="197" t="s">
        <v>24</v>
      </c>
      <c r="Q57" s="54">
        <v>130.125</v>
      </c>
      <c r="R57" s="27" t="s">
        <v>22</v>
      </c>
      <c r="S57" s="40"/>
      <c r="T57" s="42"/>
    </row>
    <row r="58" spans="1:20" ht="10.5">
      <c r="A58" s="31">
        <v>62</v>
      </c>
      <c r="B58" s="64" t="s">
        <v>119</v>
      </c>
      <c r="C58" s="184" t="s">
        <v>112</v>
      </c>
      <c r="D58" s="47">
        <v>41</v>
      </c>
      <c r="E58" s="48">
        <v>59.291</v>
      </c>
      <c r="F58" s="49" t="s">
        <v>17</v>
      </c>
      <c r="G58" s="50">
        <v>-2</v>
      </c>
      <c r="H58" s="51">
        <v>-15.374</v>
      </c>
      <c r="I58" s="60" t="s">
        <v>104</v>
      </c>
      <c r="J58" s="43">
        <v>1726</v>
      </c>
      <c r="K58" s="43">
        <v>526</v>
      </c>
      <c r="L58" s="43" t="s">
        <v>19</v>
      </c>
      <c r="M58" s="43">
        <v>7</v>
      </c>
      <c r="N58" s="43">
        <v>25</v>
      </c>
      <c r="O58" s="43">
        <v>400</v>
      </c>
      <c r="P58" s="184" t="s">
        <v>85</v>
      </c>
      <c r="Q58" s="65"/>
      <c r="R58" s="27" t="s">
        <v>22</v>
      </c>
      <c r="S58" s="66">
        <v>656362754</v>
      </c>
      <c r="T58" s="42" t="s">
        <v>120</v>
      </c>
    </row>
    <row r="59" spans="1:20" ht="10.5">
      <c r="A59" s="31">
        <v>63</v>
      </c>
      <c r="B59" s="41" t="s">
        <v>670</v>
      </c>
      <c r="C59" s="184" t="s">
        <v>112</v>
      </c>
      <c r="D59" s="47">
        <v>41</v>
      </c>
      <c r="E59" s="48">
        <v>35.279</v>
      </c>
      <c r="F59" s="49" t="s">
        <v>17</v>
      </c>
      <c r="G59" s="61">
        <v>-1</v>
      </c>
      <c r="H59" s="51">
        <v>-39.116</v>
      </c>
      <c r="I59" s="60" t="s">
        <v>104</v>
      </c>
      <c r="J59" s="52">
        <f>IF(K59="","",+K59*3.281)</f>
        <v>1099.135</v>
      </c>
      <c r="K59" s="43">
        <v>335</v>
      </c>
      <c r="L59" s="63" t="s">
        <v>19</v>
      </c>
      <c r="M59" s="53">
        <v>17</v>
      </c>
      <c r="N59" s="53">
        <v>35</v>
      </c>
      <c r="O59" s="43">
        <v>900</v>
      </c>
      <c r="P59" s="197" t="s">
        <v>35</v>
      </c>
      <c r="Q59" s="54">
        <v>123.175</v>
      </c>
      <c r="R59" s="27" t="s">
        <v>22</v>
      </c>
      <c r="S59" s="40">
        <v>659233869</v>
      </c>
      <c r="T59" s="42" t="s">
        <v>121</v>
      </c>
    </row>
    <row r="60" spans="1:20" ht="10.5">
      <c r="A60" s="31">
        <v>64</v>
      </c>
      <c r="B60" s="41" t="s">
        <v>661</v>
      </c>
      <c r="C60" s="184" t="s">
        <v>112</v>
      </c>
      <c r="D60" s="47">
        <v>41</v>
      </c>
      <c r="E60" s="48">
        <v>46.09</v>
      </c>
      <c r="F60" s="49" t="s">
        <v>17</v>
      </c>
      <c r="G60" s="50">
        <v>-1</v>
      </c>
      <c r="H60" s="51">
        <v>-51.907</v>
      </c>
      <c r="I60" s="60" t="s">
        <v>104</v>
      </c>
      <c r="J60" s="52">
        <f>+K60*3.281</f>
        <v>918.6800000000001</v>
      </c>
      <c r="K60" s="52">
        <v>280</v>
      </c>
      <c r="L60" s="43" t="s">
        <v>19</v>
      </c>
      <c r="M60" s="53">
        <v>11</v>
      </c>
      <c r="N60" s="53">
        <v>29</v>
      </c>
      <c r="O60" s="43">
        <v>800</v>
      </c>
      <c r="P60" s="197" t="s">
        <v>92</v>
      </c>
      <c r="Q60" s="54"/>
      <c r="R60" s="27" t="s">
        <v>22</v>
      </c>
      <c r="S60" s="40">
        <v>938760220</v>
      </c>
      <c r="T60" s="40"/>
    </row>
    <row r="61" spans="1:20" ht="10.5">
      <c r="A61" s="31">
        <v>66</v>
      </c>
      <c r="B61" s="32" t="s">
        <v>717</v>
      </c>
      <c r="C61" s="184" t="s">
        <v>112</v>
      </c>
      <c r="D61" s="47">
        <v>41</v>
      </c>
      <c r="E61" s="48">
        <v>48.151</v>
      </c>
      <c r="F61" s="49" t="s">
        <v>17</v>
      </c>
      <c r="G61" s="61">
        <v>-2</v>
      </c>
      <c r="H61" s="51">
        <v>-6.758</v>
      </c>
      <c r="I61" s="60" t="s">
        <v>104</v>
      </c>
      <c r="J61" s="52">
        <f>IF(K61="","",+K61*3.281)</f>
        <v>2263.89</v>
      </c>
      <c r="K61" s="52">
        <v>690</v>
      </c>
      <c r="L61" s="43" t="s">
        <v>19</v>
      </c>
      <c r="M61" s="53">
        <v>10</v>
      </c>
      <c r="N61" s="53">
        <v>19</v>
      </c>
      <c r="O61" s="43">
        <v>560</v>
      </c>
      <c r="P61" s="197" t="s">
        <v>85</v>
      </c>
      <c r="Q61" s="54">
        <v>130.125</v>
      </c>
      <c r="R61" s="27" t="s">
        <v>22</v>
      </c>
      <c r="S61" s="14">
        <v>661849669</v>
      </c>
      <c r="T61" s="42" t="s">
        <v>122</v>
      </c>
    </row>
    <row r="62" spans="1:20" ht="10.5">
      <c r="A62" s="31">
        <v>67</v>
      </c>
      <c r="B62" s="32" t="s">
        <v>718</v>
      </c>
      <c r="C62" s="184" t="s">
        <v>112</v>
      </c>
      <c r="D62" s="47">
        <v>41</v>
      </c>
      <c r="E62" s="48">
        <v>47.209</v>
      </c>
      <c r="F62" s="49" t="s">
        <v>17</v>
      </c>
      <c r="G62" s="61">
        <v>-2</v>
      </c>
      <c r="H62" s="51">
        <v>-7.787</v>
      </c>
      <c r="I62" s="60" t="s">
        <v>104</v>
      </c>
      <c r="J62" s="52">
        <f>IF(K62="","",+K62*3.281)</f>
        <v>2231.08</v>
      </c>
      <c r="K62" s="52">
        <v>680</v>
      </c>
      <c r="L62" s="43" t="s">
        <v>19</v>
      </c>
      <c r="M62" s="53">
        <v>18</v>
      </c>
      <c r="N62" s="53">
        <v>36</v>
      </c>
      <c r="O62" s="43">
        <v>448</v>
      </c>
      <c r="P62" s="197" t="s">
        <v>24</v>
      </c>
      <c r="Q62" s="65">
        <v>130.125</v>
      </c>
      <c r="R62" s="27" t="s">
        <v>22</v>
      </c>
      <c r="S62" s="67" t="s">
        <v>123</v>
      </c>
      <c r="T62" s="40"/>
    </row>
    <row r="63" spans="1:20" ht="10.5">
      <c r="A63" s="31">
        <v>68</v>
      </c>
      <c r="B63" s="32" t="s">
        <v>719</v>
      </c>
      <c r="C63" s="184" t="s">
        <v>112</v>
      </c>
      <c r="D63" s="47">
        <v>41</v>
      </c>
      <c r="E63" s="48">
        <v>41.235</v>
      </c>
      <c r="F63" s="49" t="s">
        <v>17</v>
      </c>
      <c r="G63" s="61">
        <v>-2</v>
      </c>
      <c r="H63" s="51">
        <v>-44.882</v>
      </c>
      <c r="I63" s="60" t="s">
        <v>104</v>
      </c>
      <c r="J63" s="52">
        <f>IF(K63="","",+K63*3.281)</f>
        <v>45.934000000000005</v>
      </c>
      <c r="K63" s="52">
        <v>14</v>
      </c>
      <c r="L63" s="43" t="s">
        <v>19</v>
      </c>
      <c r="M63" s="53">
        <v>12</v>
      </c>
      <c r="N63" s="53">
        <v>30</v>
      </c>
      <c r="O63" s="43" t="s">
        <v>124</v>
      </c>
      <c r="P63" s="197" t="s">
        <v>85</v>
      </c>
      <c r="Q63" s="54">
        <v>130.125</v>
      </c>
      <c r="R63" s="27" t="s">
        <v>22</v>
      </c>
      <c r="S63" s="40">
        <v>649333674</v>
      </c>
      <c r="T63" s="153" t="s">
        <v>772</v>
      </c>
    </row>
    <row r="64" spans="1:20" ht="10.5">
      <c r="A64" s="31">
        <v>69</v>
      </c>
      <c r="B64" s="138" t="s">
        <v>125</v>
      </c>
      <c r="C64" s="184" t="s">
        <v>112</v>
      </c>
      <c r="D64" s="47">
        <v>41</v>
      </c>
      <c r="E64" s="48">
        <v>31.241</v>
      </c>
      <c r="F64" s="49" t="s">
        <v>17</v>
      </c>
      <c r="G64" s="61">
        <v>-2</v>
      </c>
      <c r="H64" s="51">
        <v>-6.093</v>
      </c>
      <c r="I64" s="60" t="s">
        <v>104</v>
      </c>
      <c r="J64" s="52">
        <f>IF(K64="","",+K64*3.281)</f>
        <v>485.588</v>
      </c>
      <c r="K64" s="52">
        <v>148</v>
      </c>
      <c r="L64" s="43" t="s">
        <v>19</v>
      </c>
      <c r="M64" s="53" t="s">
        <v>126</v>
      </c>
      <c r="N64" s="53">
        <f>IF(M64&gt;17.9,M64-18,M64+18)</f>
        <v>13</v>
      </c>
      <c r="O64" s="43" t="s">
        <v>127</v>
      </c>
      <c r="P64" s="197" t="s">
        <v>35</v>
      </c>
      <c r="Q64" s="54">
        <v>120.8</v>
      </c>
      <c r="R64" s="27" t="s">
        <v>22</v>
      </c>
      <c r="S64" s="40" t="s">
        <v>128</v>
      </c>
      <c r="T64" s="139" t="s">
        <v>773</v>
      </c>
    </row>
    <row r="65" spans="1:20" ht="10.5">
      <c r="A65" s="31">
        <v>70</v>
      </c>
      <c r="B65" s="32" t="s">
        <v>129</v>
      </c>
      <c r="C65" s="184" t="s">
        <v>112</v>
      </c>
      <c r="D65" s="47">
        <v>41</v>
      </c>
      <c r="E65" s="48">
        <v>46.767</v>
      </c>
      <c r="F65" s="49" t="s">
        <v>17</v>
      </c>
      <c r="G65" s="61">
        <v>-1</v>
      </c>
      <c r="H65" s="51">
        <v>-53.533</v>
      </c>
      <c r="I65" s="60" t="s">
        <v>104</v>
      </c>
      <c r="J65" s="52">
        <f>IF(K65="","",+K65*3.281)</f>
        <v>885.87</v>
      </c>
      <c r="K65" s="52">
        <v>270</v>
      </c>
      <c r="L65" s="63" t="s">
        <v>19</v>
      </c>
      <c r="M65" s="53">
        <v>5</v>
      </c>
      <c r="N65" s="53">
        <v>23</v>
      </c>
      <c r="O65" s="43" t="s">
        <v>130</v>
      </c>
      <c r="P65" s="197" t="s">
        <v>35</v>
      </c>
      <c r="Q65" s="54">
        <v>130.125</v>
      </c>
      <c r="R65" s="27" t="s">
        <v>22</v>
      </c>
      <c r="S65" s="40" t="s">
        <v>131</v>
      </c>
      <c r="T65" s="42" t="s">
        <v>132</v>
      </c>
    </row>
    <row r="66" spans="1:20" ht="10.5">
      <c r="A66" s="31">
        <v>71</v>
      </c>
      <c r="B66" s="32" t="s">
        <v>133</v>
      </c>
      <c r="C66" s="184" t="s">
        <v>134</v>
      </c>
      <c r="D66" s="47">
        <v>41</v>
      </c>
      <c r="E66" s="69">
        <v>56.007</v>
      </c>
      <c r="F66" s="49" t="s">
        <v>17</v>
      </c>
      <c r="G66" s="50">
        <v>3</v>
      </c>
      <c r="H66" s="51">
        <v>46.915</v>
      </c>
      <c r="I66" s="49" t="s">
        <v>18</v>
      </c>
      <c r="J66" s="52">
        <f aca="true" t="shared" si="2" ref="J66:J74">+K66*3.281</f>
        <v>3067.735</v>
      </c>
      <c r="K66" s="43">
        <v>935</v>
      </c>
      <c r="L66" s="63" t="s">
        <v>19</v>
      </c>
      <c r="M66" s="53">
        <v>9</v>
      </c>
      <c r="N66" s="53">
        <v>27</v>
      </c>
      <c r="O66" s="43" t="s">
        <v>135</v>
      </c>
      <c r="P66" s="197" t="s">
        <v>24</v>
      </c>
      <c r="Q66" s="54"/>
      <c r="R66" s="27" t="s">
        <v>22</v>
      </c>
      <c r="S66" s="40"/>
      <c r="T66" s="40"/>
    </row>
    <row r="67" spans="1:30" ht="10.5">
      <c r="A67" s="31">
        <v>72</v>
      </c>
      <c r="B67" s="32" t="s">
        <v>136</v>
      </c>
      <c r="C67" s="185" t="s">
        <v>134</v>
      </c>
      <c r="D67" s="47">
        <v>42</v>
      </c>
      <c r="E67" s="48">
        <v>57.208</v>
      </c>
      <c r="F67" s="49" t="s">
        <v>17</v>
      </c>
      <c r="G67" s="50">
        <v>3</v>
      </c>
      <c r="H67" s="51">
        <v>9.187</v>
      </c>
      <c r="I67" s="49" t="s">
        <v>137</v>
      </c>
      <c r="J67" s="52">
        <f t="shared" si="2"/>
        <v>2329.51</v>
      </c>
      <c r="K67" s="52">
        <v>710</v>
      </c>
      <c r="L67" s="63" t="s">
        <v>138</v>
      </c>
      <c r="M67" s="53">
        <v>9</v>
      </c>
      <c r="N67" s="53">
        <v>27</v>
      </c>
      <c r="O67" s="43" t="s">
        <v>139</v>
      </c>
      <c r="P67" s="184" t="s">
        <v>35</v>
      </c>
      <c r="Q67" s="54"/>
      <c r="R67" s="27" t="s">
        <v>22</v>
      </c>
      <c r="S67" s="40">
        <v>667522898</v>
      </c>
      <c r="T67" s="68" t="s">
        <v>140</v>
      </c>
      <c r="U67" s="70"/>
      <c r="V67" s="70"/>
      <c r="W67" s="70"/>
      <c r="X67" s="70"/>
      <c r="Y67" s="70"/>
      <c r="Z67" s="70"/>
      <c r="AA67" s="70"/>
      <c r="AB67" s="70"/>
      <c r="AC67" s="70"/>
      <c r="AD67" s="70"/>
    </row>
    <row r="68" spans="1:20" ht="10.5">
      <c r="A68" s="31">
        <v>73</v>
      </c>
      <c r="B68" s="32" t="s">
        <v>764</v>
      </c>
      <c r="C68" s="185" t="s">
        <v>134</v>
      </c>
      <c r="D68" s="47">
        <v>42</v>
      </c>
      <c r="E68" s="48">
        <v>37.98</v>
      </c>
      <c r="F68" s="49" t="s">
        <v>17</v>
      </c>
      <c r="G68" s="50">
        <v>3</v>
      </c>
      <c r="H68" s="51">
        <v>18.61</v>
      </c>
      <c r="I68" s="49" t="s">
        <v>18</v>
      </c>
      <c r="J68" s="52">
        <f t="shared" si="2"/>
        <v>2296.7000000000003</v>
      </c>
      <c r="K68" s="52">
        <v>700</v>
      </c>
      <c r="L68" s="43" t="s">
        <v>19</v>
      </c>
      <c r="M68" s="53">
        <v>3</v>
      </c>
      <c r="N68" s="53">
        <v>21</v>
      </c>
      <c r="O68" s="43">
        <v>350</v>
      </c>
      <c r="P68" s="197" t="s">
        <v>85</v>
      </c>
      <c r="Q68" s="71"/>
      <c r="R68" s="27" t="s">
        <v>22</v>
      </c>
      <c r="S68" s="72">
        <v>639171030</v>
      </c>
      <c r="T68" s="139" t="s">
        <v>784</v>
      </c>
    </row>
    <row r="69" spans="1:20" ht="10.5">
      <c r="A69" s="31">
        <v>74</v>
      </c>
      <c r="B69" s="41" t="s">
        <v>141</v>
      </c>
      <c r="C69" s="184" t="s">
        <v>134</v>
      </c>
      <c r="D69" s="47">
        <v>42</v>
      </c>
      <c r="E69" s="48">
        <v>8.132</v>
      </c>
      <c r="F69" s="49" t="s">
        <v>17</v>
      </c>
      <c r="G69" s="50">
        <v>3</v>
      </c>
      <c r="H69" s="51">
        <v>43.814</v>
      </c>
      <c r="I69" s="49" t="s">
        <v>18</v>
      </c>
      <c r="J69" s="52">
        <f t="shared" si="2"/>
        <v>2759.321</v>
      </c>
      <c r="K69" s="52">
        <v>841</v>
      </c>
      <c r="L69" s="43" t="s">
        <v>19</v>
      </c>
      <c r="M69" s="53">
        <v>4</v>
      </c>
      <c r="N69" s="53">
        <v>22</v>
      </c>
      <c r="O69" s="43" t="s">
        <v>142</v>
      </c>
      <c r="P69" s="197" t="s">
        <v>24</v>
      </c>
      <c r="Q69" s="54"/>
      <c r="R69" s="27" t="s">
        <v>22</v>
      </c>
      <c r="S69" s="40">
        <v>609289023</v>
      </c>
      <c r="T69" s="40"/>
    </row>
    <row r="70" spans="1:30" s="70" customFormat="1" ht="10.5">
      <c r="A70" s="31">
        <v>75</v>
      </c>
      <c r="B70" s="32" t="s">
        <v>143</v>
      </c>
      <c r="C70" s="184" t="s">
        <v>134</v>
      </c>
      <c r="D70" s="47">
        <v>42</v>
      </c>
      <c r="E70" s="48">
        <v>57.309</v>
      </c>
      <c r="F70" s="49" t="s">
        <v>17</v>
      </c>
      <c r="G70" s="50">
        <v>3</v>
      </c>
      <c r="H70" s="51">
        <v>28.344</v>
      </c>
      <c r="I70" s="49" t="s">
        <v>18</v>
      </c>
      <c r="J70" s="52">
        <f t="shared" si="2"/>
        <v>1998.1290000000001</v>
      </c>
      <c r="K70" s="52">
        <v>609</v>
      </c>
      <c r="L70" s="43"/>
      <c r="M70" s="53">
        <v>2</v>
      </c>
      <c r="N70" s="53">
        <v>20</v>
      </c>
      <c r="O70" s="43" t="s">
        <v>144</v>
      </c>
      <c r="P70" s="197" t="s">
        <v>24</v>
      </c>
      <c r="Q70" s="54"/>
      <c r="R70" s="27" t="s">
        <v>22</v>
      </c>
      <c r="S70" s="40"/>
      <c r="T70" s="40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20" ht="12">
      <c r="A71" s="31">
        <v>76</v>
      </c>
      <c r="B71" s="32" t="s">
        <v>145</v>
      </c>
      <c r="C71" s="184" t="s">
        <v>134</v>
      </c>
      <c r="D71" s="47">
        <v>42</v>
      </c>
      <c r="E71" s="48">
        <v>46.299</v>
      </c>
      <c r="F71" s="49" t="s">
        <v>17</v>
      </c>
      <c r="G71" s="50">
        <v>3</v>
      </c>
      <c r="H71" s="51">
        <v>57.156</v>
      </c>
      <c r="I71" s="49" t="s">
        <v>18</v>
      </c>
      <c r="J71" s="52">
        <f t="shared" si="2"/>
        <v>2624.8</v>
      </c>
      <c r="K71" s="52">
        <v>800</v>
      </c>
      <c r="L71" s="43" t="s">
        <v>29</v>
      </c>
      <c r="M71" s="53">
        <v>10</v>
      </c>
      <c r="N71" s="53">
        <v>28</v>
      </c>
      <c r="O71" s="43">
        <v>700</v>
      </c>
      <c r="P71" s="197" t="s">
        <v>24</v>
      </c>
      <c r="Q71" s="54"/>
      <c r="R71" s="27" t="s">
        <v>22</v>
      </c>
      <c r="S71" s="40"/>
      <c r="T71" s="40"/>
    </row>
    <row r="72" spans="1:20" ht="12">
      <c r="A72" s="31">
        <v>77</v>
      </c>
      <c r="B72" s="32" t="s">
        <v>146</v>
      </c>
      <c r="C72" s="185" t="s">
        <v>134</v>
      </c>
      <c r="D72" s="47">
        <v>43</v>
      </c>
      <c r="E72" s="48">
        <v>1.012</v>
      </c>
      <c r="F72" s="49" t="s">
        <v>17</v>
      </c>
      <c r="G72" s="50">
        <v>3</v>
      </c>
      <c r="H72" s="51">
        <v>18.722</v>
      </c>
      <c r="I72" s="49" t="s">
        <v>18</v>
      </c>
      <c r="J72" s="52">
        <f t="shared" si="2"/>
        <v>2306.543</v>
      </c>
      <c r="K72" s="52">
        <v>703</v>
      </c>
      <c r="L72" s="43" t="s">
        <v>19</v>
      </c>
      <c r="M72" s="53">
        <v>10</v>
      </c>
      <c r="N72" s="53">
        <v>28</v>
      </c>
      <c r="O72" s="43" t="s">
        <v>147</v>
      </c>
      <c r="P72" s="197" t="s">
        <v>24</v>
      </c>
      <c r="Q72" s="54"/>
      <c r="R72" s="27" t="s">
        <v>22</v>
      </c>
      <c r="S72" s="40">
        <v>690954445</v>
      </c>
      <c r="T72" s="42"/>
    </row>
    <row r="73" spans="1:20" ht="12">
      <c r="A73" s="31">
        <v>78</v>
      </c>
      <c r="B73" s="32" t="s">
        <v>148</v>
      </c>
      <c r="C73" s="185" t="s">
        <v>134</v>
      </c>
      <c r="D73" s="47">
        <v>42</v>
      </c>
      <c r="E73" s="48">
        <v>43.353</v>
      </c>
      <c r="F73" s="49" t="s">
        <v>17</v>
      </c>
      <c r="G73" s="50">
        <v>2</v>
      </c>
      <c r="H73" s="51">
        <v>40.647</v>
      </c>
      <c r="I73" s="49" t="s">
        <v>18</v>
      </c>
      <c r="J73" s="52">
        <f t="shared" si="2"/>
        <v>1968.6000000000001</v>
      </c>
      <c r="K73" s="52">
        <v>600</v>
      </c>
      <c r="L73" s="43"/>
      <c r="M73" s="53">
        <v>9</v>
      </c>
      <c r="N73" s="53">
        <v>27</v>
      </c>
      <c r="O73" s="43">
        <v>295</v>
      </c>
      <c r="P73" s="197" t="s">
        <v>24</v>
      </c>
      <c r="Q73" s="54"/>
      <c r="R73" s="27" t="s">
        <v>22</v>
      </c>
      <c r="S73" s="40"/>
      <c r="T73" s="40"/>
    </row>
    <row r="74" spans="1:20" ht="12">
      <c r="A74" s="31">
        <v>80</v>
      </c>
      <c r="B74" s="140" t="s">
        <v>662</v>
      </c>
      <c r="C74" s="184" t="s">
        <v>134</v>
      </c>
      <c r="D74" s="47">
        <v>42</v>
      </c>
      <c r="E74" s="48">
        <v>21.534</v>
      </c>
      <c r="F74" s="49" t="s">
        <v>17</v>
      </c>
      <c r="G74" s="50">
        <v>3</v>
      </c>
      <c r="H74" s="51">
        <v>37.174</v>
      </c>
      <c r="I74" s="49" t="s">
        <v>18</v>
      </c>
      <c r="J74" s="52">
        <f t="shared" si="2"/>
        <v>2962.743</v>
      </c>
      <c r="K74" s="43">
        <v>903</v>
      </c>
      <c r="L74" s="63" t="s">
        <v>19</v>
      </c>
      <c r="M74" s="53">
        <v>4</v>
      </c>
      <c r="N74" s="53">
        <v>22</v>
      </c>
      <c r="O74" s="43" t="s">
        <v>705</v>
      </c>
      <c r="P74" s="197" t="s">
        <v>35</v>
      </c>
      <c r="Q74" s="54">
        <v>125.425</v>
      </c>
      <c r="R74" s="27" t="s">
        <v>22</v>
      </c>
      <c r="S74" s="88">
        <v>947478587</v>
      </c>
      <c r="T74" s="40"/>
    </row>
    <row r="75" spans="1:20" ht="12">
      <c r="A75" s="31">
        <v>81</v>
      </c>
      <c r="B75" s="32" t="s">
        <v>149</v>
      </c>
      <c r="C75" s="184" t="s">
        <v>150</v>
      </c>
      <c r="D75" s="47">
        <v>39</v>
      </c>
      <c r="E75" s="48">
        <v>33.737</v>
      </c>
      <c r="F75" s="49" t="s">
        <v>17</v>
      </c>
      <c r="G75" s="50">
        <v>5</v>
      </c>
      <c r="H75" s="51">
        <v>39.668</v>
      </c>
      <c r="I75" s="49" t="s">
        <v>18</v>
      </c>
      <c r="J75" s="52">
        <f>IF(K75="","",+K75*3.281)</f>
        <v>1771.74</v>
      </c>
      <c r="K75" s="52">
        <v>540</v>
      </c>
      <c r="L75" s="43" t="s">
        <v>19</v>
      </c>
      <c r="M75" s="53">
        <v>10</v>
      </c>
      <c r="N75" s="53">
        <v>28</v>
      </c>
      <c r="O75" s="43">
        <v>472</v>
      </c>
      <c r="P75" s="184" t="s">
        <v>35</v>
      </c>
      <c r="Q75" s="54"/>
      <c r="R75" s="27" t="s">
        <v>22</v>
      </c>
      <c r="S75" s="40"/>
      <c r="T75" s="40"/>
    </row>
    <row r="76" spans="1:20" ht="12">
      <c r="A76" s="31">
        <v>83</v>
      </c>
      <c r="B76" s="41" t="s">
        <v>151</v>
      </c>
      <c r="C76" s="184" t="s">
        <v>150</v>
      </c>
      <c r="D76" s="47">
        <v>39</v>
      </c>
      <c r="E76" s="48">
        <v>20.651</v>
      </c>
      <c r="F76" s="49" t="s">
        <v>17</v>
      </c>
      <c r="G76" s="50">
        <v>5</v>
      </c>
      <c r="H76" s="51">
        <v>12.071</v>
      </c>
      <c r="I76" s="49" t="s">
        <v>18</v>
      </c>
      <c r="J76" s="52">
        <f>IF(K76="","",+K76*3.281)</f>
        <v>1368.1770000000001</v>
      </c>
      <c r="K76" s="52">
        <v>417</v>
      </c>
      <c r="L76" s="43"/>
      <c r="M76" s="53">
        <v>6</v>
      </c>
      <c r="N76" s="53">
        <v>24</v>
      </c>
      <c r="O76" s="43">
        <v>1050</v>
      </c>
      <c r="P76" s="197" t="s">
        <v>24</v>
      </c>
      <c r="Q76" s="54"/>
      <c r="R76" s="27" t="s">
        <v>22</v>
      </c>
      <c r="S76" s="40"/>
      <c r="T76" s="40"/>
    </row>
    <row r="77" spans="1:20" ht="12">
      <c r="A77" s="31">
        <v>84</v>
      </c>
      <c r="B77" s="32" t="s">
        <v>152</v>
      </c>
      <c r="C77" s="184" t="s">
        <v>150</v>
      </c>
      <c r="D77" s="47">
        <v>39</v>
      </c>
      <c r="E77" s="48">
        <v>51.185</v>
      </c>
      <c r="F77" s="49" t="s">
        <v>17</v>
      </c>
      <c r="G77" s="50">
        <v>5</v>
      </c>
      <c r="H77" s="51">
        <v>35.977</v>
      </c>
      <c r="I77" s="49" t="s">
        <v>18</v>
      </c>
      <c r="J77" s="52">
        <f>+K77*3.281</f>
        <v>1017.11</v>
      </c>
      <c r="K77" s="52">
        <v>310</v>
      </c>
      <c r="L77" s="43"/>
      <c r="M77" s="53">
        <v>4</v>
      </c>
      <c r="N77" s="53">
        <v>22</v>
      </c>
      <c r="O77" s="43">
        <v>715</v>
      </c>
      <c r="P77" s="197" t="s">
        <v>24</v>
      </c>
      <c r="Q77" s="54"/>
      <c r="R77" s="27" t="s">
        <v>22</v>
      </c>
      <c r="S77" s="40"/>
      <c r="T77" s="40"/>
    </row>
    <row r="78" spans="1:20" ht="12">
      <c r="A78" s="31">
        <v>85</v>
      </c>
      <c r="B78" s="32" t="s">
        <v>785</v>
      </c>
      <c r="C78" s="184" t="s">
        <v>150</v>
      </c>
      <c r="D78" s="47">
        <v>39</v>
      </c>
      <c r="E78" s="48">
        <v>19.809</v>
      </c>
      <c r="F78" s="49" t="s">
        <v>17</v>
      </c>
      <c r="G78" s="50">
        <v>6</v>
      </c>
      <c r="H78" s="51">
        <v>20.549</v>
      </c>
      <c r="I78" s="49" t="s">
        <v>18</v>
      </c>
      <c r="J78" s="52">
        <f>IF(K78="","",+K78*3.281)</f>
        <v>1345.21</v>
      </c>
      <c r="K78" s="52">
        <v>410</v>
      </c>
      <c r="L78" s="43" t="s">
        <v>19</v>
      </c>
      <c r="M78" s="53">
        <v>10</v>
      </c>
      <c r="N78" s="53">
        <v>28</v>
      </c>
      <c r="O78" s="43">
        <v>807</v>
      </c>
      <c r="P78" s="197" t="s">
        <v>24</v>
      </c>
      <c r="Q78" s="54">
        <v>130.125</v>
      </c>
      <c r="R78" s="27" t="s">
        <v>22</v>
      </c>
      <c r="S78" s="40" t="s">
        <v>153</v>
      </c>
      <c r="T78" s="42" t="s">
        <v>154</v>
      </c>
    </row>
    <row r="79" spans="1:20" ht="12">
      <c r="A79" s="31">
        <v>86</v>
      </c>
      <c r="B79" s="32" t="s">
        <v>155</v>
      </c>
      <c r="C79" s="184" t="s">
        <v>150</v>
      </c>
      <c r="D79" s="47">
        <v>39</v>
      </c>
      <c r="E79" s="48">
        <v>57.816666666666805</v>
      </c>
      <c r="F79" s="49" t="s">
        <v>17</v>
      </c>
      <c r="G79" s="50">
        <v>5</v>
      </c>
      <c r="H79" s="51">
        <v>40.5</v>
      </c>
      <c r="I79" s="49" t="s">
        <v>18</v>
      </c>
      <c r="J79" s="52">
        <f>IF(K79="","",+K79*3.281)</f>
        <v>826.812</v>
      </c>
      <c r="K79" s="52">
        <v>252</v>
      </c>
      <c r="L79" s="43"/>
      <c r="M79" s="53">
        <v>10</v>
      </c>
      <c r="N79" s="53">
        <v>28</v>
      </c>
      <c r="O79" s="43"/>
      <c r="P79" s="197"/>
      <c r="Q79" s="54"/>
      <c r="R79" s="27" t="s">
        <v>22</v>
      </c>
      <c r="S79" s="40"/>
      <c r="T79" s="40"/>
    </row>
    <row r="80" spans="1:20" ht="12">
      <c r="A80" s="31">
        <v>87</v>
      </c>
      <c r="B80" s="32" t="s">
        <v>156</v>
      </c>
      <c r="C80" s="184" t="s">
        <v>150</v>
      </c>
      <c r="D80" s="47">
        <v>39</v>
      </c>
      <c r="E80" s="48">
        <v>59.268</v>
      </c>
      <c r="F80" s="49" t="s">
        <v>17</v>
      </c>
      <c r="G80" s="50">
        <v>6</v>
      </c>
      <c r="H80" s="51">
        <v>32.926</v>
      </c>
      <c r="I80" s="49" t="s">
        <v>18</v>
      </c>
      <c r="J80" s="52">
        <f>IF(K80="","",+K80*3.281)</f>
        <v>734.9440000000001</v>
      </c>
      <c r="K80" s="52">
        <v>224</v>
      </c>
      <c r="L80" s="43"/>
      <c r="M80" s="53">
        <v>14</v>
      </c>
      <c r="N80" s="53">
        <v>32</v>
      </c>
      <c r="O80" s="43">
        <v>287</v>
      </c>
      <c r="P80" s="197" t="s">
        <v>24</v>
      </c>
      <c r="Q80" s="54"/>
      <c r="R80" s="27" t="s">
        <v>22</v>
      </c>
      <c r="S80" s="40" t="s">
        <v>157</v>
      </c>
      <c r="T80" s="40" t="s">
        <v>158</v>
      </c>
    </row>
    <row r="81" spans="1:20" ht="12">
      <c r="A81" s="31">
        <v>88</v>
      </c>
      <c r="B81" s="141" t="s">
        <v>702</v>
      </c>
      <c r="C81" s="184" t="s">
        <v>150</v>
      </c>
      <c r="D81" s="47">
        <v>39</v>
      </c>
      <c r="E81" s="48">
        <v>35.66</v>
      </c>
      <c r="F81" s="49" t="s">
        <v>17</v>
      </c>
      <c r="G81" s="50">
        <v>6</v>
      </c>
      <c r="H81" s="51">
        <v>12.33</v>
      </c>
      <c r="I81" s="49" t="s">
        <v>18</v>
      </c>
      <c r="J81" s="52">
        <f>+K81*3.281</f>
        <v>800.03904</v>
      </c>
      <c r="K81" s="52">
        <v>243.84</v>
      </c>
      <c r="L81" s="43"/>
      <c r="M81" s="53"/>
      <c r="N81" s="53"/>
      <c r="O81" s="43">
        <v>800</v>
      </c>
      <c r="P81" s="197" t="s">
        <v>35</v>
      </c>
      <c r="Q81" s="54"/>
      <c r="R81" s="27" t="s">
        <v>22</v>
      </c>
      <c r="S81" s="40" t="s">
        <v>667</v>
      </c>
      <c r="T81" s="139" t="s">
        <v>668</v>
      </c>
    </row>
    <row r="82" spans="1:20" ht="12">
      <c r="A82" s="31">
        <v>89</v>
      </c>
      <c r="B82" s="32" t="s">
        <v>159</v>
      </c>
      <c r="C82" s="184" t="s">
        <v>150</v>
      </c>
      <c r="D82" s="47">
        <v>40</v>
      </c>
      <c r="E82" s="48">
        <v>3.855</v>
      </c>
      <c r="F82" s="49" t="s">
        <v>17</v>
      </c>
      <c r="G82" s="50">
        <v>5</v>
      </c>
      <c r="H82" s="51">
        <v>36.101</v>
      </c>
      <c r="I82" s="49" t="s">
        <v>18</v>
      </c>
      <c r="J82" s="52">
        <f>IF(K82="","",+K82*3.281)</f>
        <v>1246.78</v>
      </c>
      <c r="K82" s="52">
        <v>380</v>
      </c>
      <c r="L82" s="52" t="s">
        <v>29</v>
      </c>
      <c r="M82" s="53">
        <v>2</v>
      </c>
      <c r="N82" s="53">
        <v>20</v>
      </c>
      <c r="O82" s="43" t="s">
        <v>160</v>
      </c>
      <c r="P82" s="197" t="s">
        <v>24</v>
      </c>
      <c r="Q82" s="54"/>
      <c r="R82" s="27" t="s">
        <v>22</v>
      </c>
      <c r="S82" s="40"/>
      <c r="T82" s="40"/>
    </row>
    <row r="83" spans="1:20" ht="10.5">
      <c r="A83" s="31">
        <v>90</v>
      </c>
      <c r="B83" s="32" t="s">
        <v>161</v>
      </c>
      <c r="C83" s="184" t="s">
        <v>150</v>
      </c>
      <c r="D83" s="47">
        <v>39</v>
      </c>
      <c r="E83" s="48">
        <v>12.314</v>
      </c>
      <c r="F83" s="49" t="s">
        <v>17</v>
      </c>
      <c r="G83" s="50">
        <v>5</v>
      </c>
      <c r="H83" s="51">
        <v>23.485</v>
      </c>
      <c r="I83" s="49" t="s">
        <v>18</v>
      </c>
      <c r="J83" s="52">
        <f>IF(K83="","",+K83*3.281)</f>
        <v>1213.97</v>
      </c>
      <c r="K83" s="52">
        <v>370</v>
      </c>
      <c r="L83" s="43"/>
      <c r="M83" s="53">
        <v>4</v>
      </c>
      <c r="N83" s="53">
        <v>22</v>
      </c>
      <c r="O83" s="43">
        <v>1000</v>
      </c>
      <c r="P83" s="197" t="s">
        <v>24</v>
      </c>
      <c r="Q83" s="54"/>
      <c r="R83" s="27" t="s">
        <v>22</v>
      </c>
      <c r="S83" s="40"/>
      <c r="T83" s="40"/>
    </row>
    <row r="84" spans="1:20" ht="10.5">
      <c r="A84" s="31">
        <v>91</v>
      </c>
      <c r="B84" s="32" t="s">
        <v>162</v>
      </c>
      <c r="C84" s="184" t="s">
        <v>150</v>
      </c>
      <c r="D84" s="47">
        <v>39</v>
      </c>
      <c r="E84" s="48">
        <v>54.928</v>
      </c>
      <c r="F84" s="49" t="s">
        <v>17</v>
      </c>
      <c r="G84" s="50">
        <v>5</v>
      </c>
      <c r="H84" s="51">
        <v>33.075</v>
      </c>
      <c r="I84" s="49" t="s">
        <v>18</v>
      </c>
      <c r="J84" s="52">
        <f>IF(K84="","",+K84*3.281)</f>
        <v>951.49</v>
      </c>
      <c r="K84" s="52">
        <v>290</v>
      </c>
      <c r="L84" s="43"/>
      <c r="M84" s="53">
        <v>9</v>
      </c>
      <c r="N84" s="53">
        <v>27</v>
      </c>
      <c r="O84" s="43">
        <v>280</v>
      </c>
      <c r="P84" s="197" t="s">
        <v>24</v>
      </c>
      <c r="Q84" s="54"/>
      <c r="R84" s="27" t="s">
        <v>22</v>
      </c>
      <c r="S84" s="40" t="s">
        <v>163</v>
      </c>
      <c r="T84" s="73" t="s">
        <v>164</v>
      </c>
    </row>
    <row r="85" spans="1:20" ht="10.5">
      <c r="A85" s="31">
        <v>92</v>
      </c>
      <c r="B85" s="32" t="s">
        <v>165</v>
      </c>
      <c r="C85" s="184" t="s">
        <v>150</v>
      </c>
      <c r="D85" s="47">
        <v>40</v>
      </c>
      <c r="E85" s="48">
        <v>3.7400000000000944</v>
      </c>
      <c r="F85" s="49" t="s">
        <v>17</v>
      </c>
      <c r="G85" s="50">
        <v>5</v>
      </c>
      <c r="H85" s="51">
        <v>21.14</v>
      </c>
      <c r="I85" s="49" t="s">
        <v>18</v>
      </c>
      <c r="J85" s="52">
        <f>IF(K85="","",+K85*3.281)</f>
        <v>918.6800000000001</v>
      </c>
      <c r="K85" s="52">
        <v>280</v>
      </c>
      <c r="L85" s="52"/>
      <c r="M85" s="53">
        <v>9</v>
      </c>
      <c r="N85" s="53">
        <v>27</v>
      </c>
      <c r="O85" s="43">
        <v>700</v>
      </c>
      <c r="P85" s="197" t="s">
        <v>24</v>
      </c>
      <c r="Q85" s="54"/>
      <c r="R85" s="27" t="s">
        <v>22</v>
      </c>
      <c r="S85" s="40"/>
      <c r="T85" s="40"/>
    </row>
    <row r="86" spans="1:20" ht="10.5">
      <c r="A86" s="31">
        <v>93</v>
      </c>
      <c r="B86" s="32" t="s">
        <v>166</v>
      </c>
      <c r="C86" s="184" t="s">
        <v>167</v>
      </c>
      <c r="D86" s="47">
        <v>36</v>
      </c>
      <c r="E86" s="48">
        <v>44.755</v>
      </c>
      <c r="F86" s="49" t="s">
        <v>17</v>
      </c>
      <c r="G86" s="50">
        <v>6</v>
      </c>
      <c r="H86" s="51">
        <v>3.522</v>
      </c>
      <c r="I86" s="49" t="s">
        <v>18</v>
      </c>
      <c r="J86" s="52">
        <f>IF(K86="","",+K86*3.281)</f>
        <v>91.86800000000001</v>
      </c>
      <c r="K86" s="52">
        <v>28</v>
      </c>
      <c r="L86" s="63"/>
      <c r="M86" s="53">
        <v>3</v>
      </c>
      <c r="N86" s="53">
        <f>IF(M86&gt;17.9,M86-18,M86+18)</f>
        <v>21</v>
      </c>
      <c r="O86" s="43" t="s">
        <v>168</v>
      </c>
      <c r="P86" s="197" t="s">
        <v>35</v>
      </c>
      <c r="Q86" s="54"/>
      <c r="R86" s="27" t="s">
        <v>22</v>
      </c>
      <c r="S86" s="40" t="s">
        <v>169</v>
      </c>
      <c r="T86" s="42" t="s">
        <v>170</v>
      </c>
    </row>
    <row r="87" spans="1:20" ht="10.5">
      <c r="A87" s="31">
        <v>94</v>
      </c>
      <c r="B87" s="32" t="s">
        <v>720</v>
      </c>
      <c r="C87" s="184" t="s">
        <v>167</v>
      </c>
      <c r="D87" s="47">
        <v>36</v>
      </c>
      <c r="E87" s="48">
        <v>39.933</v>
      </c>
      <c r="F87" s="49" t="s">
        <v>17</v>
      </c>
      <c r="G87" s="50">
        <v>6</v>
      </c>
      <c r="H87" s="51">
        <v>5.67</v>
      </c>
      <c r="I87" s="49" t="s">
        <v>18</v>
      </c>
      <c r="J87" s="52">
        <f>+K87*3.281</f>
        <v>42.653</v>
      </c>
      <c r="K87" s="52">
        <v>13</v>
      </c>
      <c r="L87" s="43" t="s">
        <v>19</v>
      </c>
      <c r="M87" s="53">
        <v>10</v>
      </c>
      <c r="N87" s="53">
        <v>28</v>
      </c>
      <c r="O87" s="43" t="s">
        <v>130</v>
      </c>
      <c r="P87" s="184" t="s">
        <v>35</v>
      </c>
      <c r="Q87" s="54">
        <v>122.6</v>
      </c>
      <c r="R87" s="27" t="s">
        <v>22</v>
      </c>
      <c r="S87" s="40" t="s">
        <v>171</v>
      </c>
      <c r="T87" s="74" t="s">
        <v>172</v>
      </c>
    </row>
    <row r="88" spans="1:20" ht="10.5">
      <c r="A88" s="31">
        <v>95</v>
      </c>
      <c r="B88" s="32" t="s">
        <v>721</v>
      </c>
      <c r="C88" s="184" t="s">
        <v>167</v>
      </c>
      <c r="D88" s="47">
        <v>36</v>
      </c>
      <c r="E88" s="48">
        <v>26.511</v>
      </c>
      <c r="F88" s="49" t="s">
        <v>17</v>
      </c>
      <c r="G88" s="50">
        <v>5</v>
      </c>
      <c r="H88" s="51">
        <v>56.374</v>
      </c>
      <c r="I88" s="49" t="s">
        <v>18</v>
      </c>
      <c r="J88" s="52">
        <f>IF(K88="","",+K88*3.281)</f>
        <v>150.92600000000002</v>
      </c>
      <c r="K88" s="52">
        <v>46</v>
      </c>
      <c r="L88" s="43" t="s">
        <v>19</v>
      </c>
      <c r="M88" s="53">
        <v>14</v>
      </c>
      <c r="N88" s="53">
        <v>32</v>
      </c>
      <c r="O88" s="43" t="s">
        <v>173</v>
      </c>
      <c r="P88" s="197" t="s">
        <v>35</v>
      </c>
      <c r="Q88" s="54">
        <v>130.125</v>
      </c>
      <c r="R88" s="27" t="s">
        <v>22</v>
      </c>
      <c r="S88" s="40">
        <v>606903807</v>
      </c>
      <c r="T88" s="42" t="s">
        <v>174</v>
      </c>
    </row>
    <row r="89" spans="1:20" ht="10.5">
      <c r="A89" s="31">
        <v>96</v>
      </c>
      <c r="B89" s="38" t="s">
        <v>175</v>
      </c>
      <c r="C89" s="184" t="s">
        <v>167</v>
      </c>
      <c r="D89" s="47">
        <v>36</v>
      </c>
      <c r="E89" s="48">
        <v>38.506</v>
      </c>
      <c r="F89" s="49" t="s">
        <v>17</v>
      </c>
      <c r="G89" s="50">
        <v>6</v>
      </c>
      <c r="H89" s="51">
        <v>19.866</v>
      </c>
      <c r="I89" s="49" t="s">
        <v>18</v>
      </c>
      <c r="J89" s="52">
        <f>IF(K89="","",+K89*3.281)</f>
        <v>85.306</v>
      </c>
      <c r="K89" s="52">
        <v>26</v>
      </c>
      <c r="L89" s="43"/>
      <c r="M89" s="53" t="s">
        <v>176</v>
      </c>
      <c r="N89" s="53">
        <f>IF(M89&gt;17.9,M89-18,M89+18)</f>
        <v>10</v>
      </c>
      <c r="O89" s="43"/>
      <c r="P89" s="197" t="s">
        <v>35</v>
      </c>
      <c r="Q89" s="54"/>
      <c r="R89" s="27" t="s">
        <v>22</v>
      </c>
      <c r="S89" s="40"/>
      <c r="T89" s="40"/>
    </row>
    <row r="90" spans="1:20" ht="10.5">
      <c r="A90" s="31">
        <v>97</v>
      </c>
      <c r="B90" s="41" t="s">
        <v>177</v>
      </c>
      <c r="C90" s="185" t="s">
        <v>167</v>
      </c>
      <c r="D90" s="47">
        <v>36</v>
      </c>
      <c r="E90" s="48">
        <v>51.622</v>
      </c>
      <c r="F90" s="49" t="s">
        <v>17</v>
      </c>
      <c r="G90" s="50">
        <v>6</v>
      </c>
      <c r="H90" s="51">
        <v>8.361</v>
      </c>
      <c r="I90" s="49" t="s">
        <v>18</v>
      </c>
      <c r="J90" s="52">
        <f>+K90*3.281</f>
        <v>13.124</v>
      </c>
      <c r="K90" s="52">
        <v>4</v>
      </c>
      <c r="L90" s="43" t="s">
        <v>19</v>
      </c>
      <c r="M90" s="53">
        <v>8</v>
      </c>
      <c r="N90" s="53">
        <v>26</v>
      </c>
      <c r="O90" s="43">
        <v>1200</v>
      </c>
      <c r="P90" s="197" t="s">
        <v>35</v>
      </c>
      <c r="Q90" s="54">
        <v>123.325</v>
      </c>
      <c r="R90" s="27" t="s">
        <v>22</v>
      </c>
      <c r="S90" s="40" t="s">
        <v>178</v>
      </c>
      <c r="T90" s="42" t="s">
        <v>179</v>
      </c>
    </row>
    <row r="91" spans="1:20" ht="10.5">
      <c r="A91" s="31">
        <v>98</v>
      </c>
      <c r="B91" s="41" t="s">
        <v>180</v>
      </c>
      <c r="C91" s="184" t="s">
        <v>167</v>
      </c>
      <c r="D91" s="47">
        <v>36</v>
      </c>
      <c r="E91" s="48">
        <v>52.383</v>
      </c>
      <c r="F91" s="49" t="s">
        <v>17</v>
      </c>
      <c r="G91" s="50">
        <v>5</v>
      </c>
      <c r="H91" s="51">
        <v>38.864</v>
      </c>
      <c r="I91" s="49" t="s">
        <v>18</v>
      </c>
      <c r="J91" s="52">
        <f>+K91*3.281</f>
        <v>367.47200000000004</v>
      </c>
      <c r="K91" s="52">
        <v>112</v>
      </c>
      <c r="L91" s="63" t="s">
        <v>19</v>
      </c>
      <c r="M91" s="53">
        <v>6</v>
      </c>
      <c r="N91" s="53">
        <v>24</v>
      </c>
      <c r="O91" s="43">
        <v>560</v>
      </c>
      <c r="P91" s="197" t="s">
        <v>35</v>
      </c>
      <c r="Q91" s="54">
        <v>122.475</v>
      </c>
      <c r="R91" s="27" t="s">
        <v>22</v>
      </c>
      <c r="S91" s="40" t="s">
        <v>181</v>
      </c>
      <c r="T91" s="42" t="s">
        <v>182</v>
      </c>
    </row>
    <row r="92" spans="1:20" ht="10.5">
      <c r="A92" s="31">
        <v>99</v>
      </c>
      <c r="B92" s="32" t="s">
        <v>183</v>
      </c>
      <c r="C92" s="184" t="s">
        <v>167</v>
      </c>
      <c r="D92" s="47">
        <v>36</v>
      </c>
      <c r="E92" s="48">
        <v>50.413</v>
      </c>
      <c r="F92" s="49" t="s">
        <v>17</v>
      </c>
      <c r="G92" s="50">
        <v>5</v>
      </c>
      <c r="H92" s="75">
        <v>36.733</v>
      </c>
      <c r="I92" s="49" t="s">
        <v>18</v>
      </c>
      <c r="J92" s="52">
        <f>+K92*3.281</f>
        <v>475.745</v>
      </c>
      <c r="K92" s="52">
        <v>145</v>
      </c>
      <c r="L92" s="43" t="s">
        <v>19</v>
      </c>
      <c r="M92" s="53">
        <v>15</v>
      </c>
      <c r="N92" s="53">
        <v>33</v>
      </c>
      <c r="O92" s="43">
        <v>400</v>
      </c>
      <c r="P92" s="184" t="s">
        <v>35</v>
      </c>
      <c r="Q92" s="54"/>
      <c r="R92" s="27" t="s">
        <v>22</v>
      </c>
      <c r="S92" s="40"/>
      <c r="T92" s="40"/>
    </row>
    <row r="93" spans="1:20" ht="10.5">
      <c r="A93" s="31">
        <v>100</v>
      </c>
      <c r="B93" s="148" t="s">
        <v>815</v>
      </c>
      <c r="C93" s="184" t="s">
        <v>184</v>
      </c>
      <c r="D93" s="47">
        <v>43</v>
      </c>
      <c r="E93" s="48">
        <v>10.751</v>
      </c>
      <c r="F93" s="49" t="s">
        <v>17</v>
      </c>
      <c r="G93" s="50">
        <v>4</v>
      </c>
      <c r="H93" s="51">
        <v>40.418</v>
      </c>
      <c r="I93" s="49" t="s">
        <v>18</v>
      </c>
      <c r="J93" s="52">
        <f>+K93*3.281</f>
        <v>2549.337</v>
      </c>
      <c r="K93" s="52">
        <v>777</v>
      </c>
      <c r="L93" s="43"/>
      <c r="M93" s="53">
        <v>11</v>
      </c>
      <c r="N93" s="53">
        <v>29</v>
      </c>
      <c r="O93" s="43">
        <v>230</v>
      </c>
      <c r="P93" s="197" t="s">
        <v>85</v>
      </c>
      <c r="Q93" s="54"/>
      <c r="R93" s="27" t="s">
        <v>22</v>
      </c>
      <c r="S93" s="40">
        <v>942731055</v>
      </c>
      <c r="T93" s="40"/>
    </row>
    <row r="94" spans="1:20" ht="10.5">
      <c r="A94" s="31">
        <v>101</v>
      </c>
      <c r="B94" s="32" t="s">
        <v>185</v>
      </c>
      <c r="C94" s="184" t="s">
        <v>184</v>
      </c>
      <c r="D94" s="47">
        <v>43</v>
      </c>
      <c r="E94" s="48">
        <v>23.559</v>
      </c>
      <c r="F94" s="49" t="s">
        <v>17</v>
      </c>
      <c r="G94" s="50">
        <v>4</v>
      </c>
      <c r="H94" s="51">
        <v>12.112999999999978</v>
      </c>
      <c r="I94" s="49" t="s">
        <v>18</v>
      </c>
      <c r="J94" s="52">
        <f>IF(K94="","",+K94*3.281)</f>
        <v>164.05</v>
      </c>
      <c r="K94" s="52">
        <v>50</v>
      </c>
      <c r="L94" s="63" t="s">
        <v>19</v>
      </c>
      <c r="M94" s="53">
        <v>16</v>
      </c>
      <c r="N94" s="53">
        <v>34</v>
      </c>
      <c r="O94" s="43" t="s">
        <v>186</v>
      </c>
      <c r="P94" s="197" t="s">
        <v>24</v>
      </c>
      <c r="Q94" s="54"/>
      <c r="R94" s="27" t="s">
        <v>22</v>
      </c>
      <c r="S94" s="40"/>
      <c r="T94" s="40"/>
    </row>
    <row r="95" spans="1:20" ht="10.5">
      <c r="A95" s="31">
        <v>104</v>
      </c>
      <c r="B95" s="32" t="s">
        <v>676</v>
      </c>
      <c r="C95" s="184" t="s">
        <v>187</v>
      </c>
      <c r="D95" s="47">
        <v>40</v>
      </c>
      <c r="E95" s="48">
        <v>12.954</v>
      </c>
      <c r="F95" s="49" t="s">
        <v>17</v>
      </c>
      <c r="G95" s="61">
        <v>0</v>
      </c>
      <c r="H95" s="62">
        <v>-4.568</v>
      </c>
      <c r="I95" s="60" t="s">
        <v>104</v>
      </c>
      <c r="J95" s="52">
        <f>IF(K95="","",+K95*3.281)</f>
        <v>1148.3500000000001</v>
      </c>
      <c r="K95" s="52">
        <v>350</v>
      </c>
      <c r="L95" s="43" t="s">
        <v>19</v>
      </c>
      <c r="M95" s="53">
        <v>6</v>
      </c>
      <c r="N95" s="53">
        <f>IF(M95&gt;17.9,M95-18,M95+18)</f>
        <v>24</v>
      </c>
      <c r="O95" s="43" t="s">
        <v>188</v>
      </c>
      <c r="P95" s="197" t="s">
        <v>35</v>
      </c>
      <c r="Q95" s="54"/>
      <c r="R95" s="27" t="s">
        <v>22</v>
      </c>
      <c r="S95" s="40">
        <v>964239018</v>
      </c>
      <c r="T95" s="42"/>
    </row>
    <row r="96" spans="1:20" ht="10.5">
      <c r="A96" s="31">
        <v>105</v>
      </c>
      <c r="B96" s="41" t="s">
        <v>189</v>
      </c>
      <c r="C96" s="184" t="s">
        <v>187</v>
      </c>
      <c r="D96" s="47">
        <v>39</v>
      </c>
      <c r="E96" s="48">
        <v>59.976</v>
      </c>
      <c r="F96" s="49" t="s">
        <v>17</v>
      </c>
      <c r="G96" s="61">
        <v>0</v>
      </c>
      <c r="H96" s="62">
        <v>-1.576</v>
      </c>
      <c r="I96" s="60" t="s">
        <v>104</v>
      </c>
      <c r="J96" s="52">
        <f>+K96*3.281</f>
        <v>16.405</v>
      </c>
      <c r="K96" s="52">
        <v>5</v>
      </c>
      <c r="L96" s="43" t="s">
        <v>19</v>
      </c>
      <c r="M96" s="53">
        <v>18</v>
      </c>
      <c r="N96" s="53">
        <v>36</v>
      </c>
      <c r="O96" s="43" t="s">
        <v>190</v>
      </c>
      <c r="P96" s="197" t="s">
        <v>35</v>
      </c>
      <c r="Q96" s="54">
        <v>123.5</v>
      </c>
      <c r="R96" s="27" t="s">
        <v>22</v>
      </c>
      <c r="S96" s="40" t="s">
        <v>191</v>
      </c>
      <c r="T96" s="74" t="s">
        <v>192</v>
      </c>
    </row>
    <row r="97" spans="1:20" ht="10.5">
      <c r="A97" s="31">
        <v>106</v>
      </c>
      <c r="B97" s="32" t="s">
        <v>193</v>
      </c>
      <c r="C97" s="184" t="s">
        <v>187</v>
      </c>
      <c r="D97" s="47">
        <v>39</v>
      </c>
      <c r="E97" s="48">
        <v>45.042</v>
      </c>
      <c r="F97" s="49" t="s">
        <v>17</v>
      </c>
      <c r="G97" s="50">
        <v>0</v>
      </c>
      <c r="H97" s="51">
        <v>10.911</v>
      </c>
      <c r="I97" s="49" t="s">
        <v>18</v>
      </c>
      <c r="J97" s="52">
        <f>IF(K97="","",+K97*3.281)</f>
        <v>6.562</v>
      </c>
      <c r="K97" s="52">
        <v>2</v>
      </c>
      <c r="L97" s="43" t="s">
        <v>19</v>
      </c>
      <c r="M97" s="53">
        <v>18</v>
      </c>
      <c r="N97" s="53">
        <v>36</v>
      </c>
      <c r="O97" s="43" t="s">
        <v>194</v>
      </c>
      <c r="P97" s="197" t="s">
        <v>24</v>
      </c>
      <c r="Q97" s="54">
        <v>130.1</v>
      </c>
      <c r="R97" s="27" t="s">
        <v>22</v>
      </c>
      <c r="S97" s="40" t="s">
        <v>195</v>
      </c>
      <c r="T97" s="42" t="s">
        <v>196</v>
      </c>
    </row>
    <row r="98" spans="1:20" ht="10.5">
      <c r="A98" s="31">
        <v>107</v>
      </c>
      <c r="B98" s="32" t="s">
        <v>197</v>
      </c>
      <c r="C98" s="184" t="s">
        <v>187</v>
      </c>
      <c r="D98" s="47">
        <v>40</v>
      </c>
      <c r="E98" s="48">
        <v>31.206</v>
      </c>
      <c r="F98" s="49" t="s">
        <v>17</v>
      </c>
      <c r="G98" s="61">
        <v>0</v>
      </c>
      <c r="H98" s="62">
        <v>-23.391</v>
      </c>
      <c r="I98" s="60" t="s">
        <v>104</v>
      </c>
      <c r="J98" s="52">
        <f>IF(K98="","",+K98*3.281)</f>
        <v>383.877</v>
      </c>
      <c r="K98" s="52">
        <v>117</v>
      </c>
      <c r="L98" s="63" t="s">
        <v>19</v>
      </c>
      <c r="M98" s="53">
        <v>18</v>
      </c>
      <c r="N98" s="53">
        <v>36</v>
      </c>
      <c r="O98" s="43" t="s">
        <v>758</v>
      </c>
      <c r="P98" s="197" t="s">
        <v>35</v>
      </c>
      <c r="Q98" s="54">
        <v>130.125</v>
      </c>
      <c r="R98" s="27" t="s">
        <v>22</v>
      </c>
      <c r="S98" s="40" t="s">
        <v>759</v>
      </c>
      <c r="T98" s="153" t="s">
        <v>760</v>
      </c>
    </row>
    <row r="99" spans="1:20" ht="10.5">
      <c r="A99" s="31">
        <v>108</v>
      </c>
      <c r="B99" s="32" t="s">
        <v>199</v>
      </c>
      <c r="C99" s="184" t="s">
        <v>187</v>
      </c>
      <c r="D99" s="47">
        <v>40</v>
      </c>
      <c r="E99" s="48">
        <v>19.911</v>
      </c>
      <c r="F99" s="49" t="s">
        <v>17</v>
      </c>
      <c r="G99" s="50">
        <v>0</v>
      </c>
      <c r="H99" s="51">
        <v>18.038</v>
      </c>
      <c r="I99" s="49" t="s">
        <v>18</v>
      </c>
      <c r="J99" s="52">
        <f>IF(K99="","",+K99*3.281)</f>
        <v>2952.9</v>
      </c>
      <c r="K99" s="52">
        <v>900</v>
      </c>
      <c r="L99" s="43" t="s">
        <v>29</v>
      </c>
      <c r="M99" s="53">
        <v>12</v>
      </c>
      <c r="N99" s="53">
        <v>30</v>
      </c>
      <c r="O99" s="43">
        <v>900</v>
      </c>
      <c r="P99" s="197" t="s">
        <v>24</v>
      </c>
      <c r="Q99" s="54"/>
      <c r="R99" s="27" t="s">
        <v>22</v>
      </c>
      <c r="S99" s="40"/>
      <c r="T99" s="40"/>
    </row>
    <row r="100" spans="1:20" ht="10.5">
      <c r="A100" s="31">
        <v>109</v>
      </c>
      <c r="B100" s="32" t="s">
        <v>201</v>
      </c>
      <c r="C100" s="184" t="s">
        <v>202</v>
      </c>
      <c r="D100" s="47">
        <v>38</v>
      </c>
      <c r="E100" s="48">
        <v>57.312</v>
      </c>
      <c r="F100" s="49" t="s">
        <v>17</v>
      </c>
      <c r="G100" s="50">
        <v>3</v>
      </c>
      <c r="H100" s="51">
        <v>44.362</v>
      </c>
      <c r="I100" s="49" t="s">
        <v>18</v>
      </c>
      <c r="J100" s="52">
        <f>+K100*3.281</f>
        <v>2067.03</v>
      </c>
      <c r="K100" s="52">
        <v>630</v>
      </c>
      <c r="L100" s="43"/>
      <c r="M100" s="53"/>
      <c r="N100" s="53"/>
      <c r="O100" s="43"/>
      <c r="P100" s="197"/>
      <c r="Q100" s="54"/>
      <c r="R100" s="27" t="s">
        <v>22</v>
      </c>
      <c r="S100" s="40"/>
      <c r="T100" s="40"/>
    </row>
    <row r="101" spans="1:20" ht="10.5">
      <c r="A101" s="31">
        <v>110</v>
      </c>
      <c r="B101" s="141" t="s">
        <v>203</v>
      </c>
      <c r="C101" s="184" t="s">
        <v>202</v>
      </c>
      <c r="D101" s="47">
        <v>38</v>
      </c>
      <c r="E101" s="48">
        <v>44</v>
      </c>
      <c r="F101" s="49" t="s">
        <v>17</v>
      </c>
      <c r="G101" s="50">
        <v>4</v>
      </c>
      <c r="H101" s="51">
        <v>18</v>
      </c>
      <c r="I101" s="49" t="s">
        <v>18</v>
      </c>
      <c r="J101" s="52">
        <f>IF(K101="","",+K101*3.281)</f>
        <v>2231.08</v>
      </c>
      <c r="K101" s="52">
        <v>680</v>
      </c>
      <c r="L101" s="43"/>
      <c r="M101" s="53">
        <v>11</v>
      </c>
      <c r="N101" s="53">
        <v>29</v>
      </c>
      <c r="O101" s="43">
        <v>1500</v>
      </c>
      <c r="P101" s="197" t="s">
        <v>24</v>
      </c>
      <c r="Q101" s="54"/>
      <c r="R101" s="27" t="s">
        <v>22</v>
      </c>
      <c r="S101" s="40">
        <v>926069801</v>
      </c>
      <c r="T101" s="40"/>
    </row>
    <row r="102" spans="1:20" ht="10.5">
      <c r="A102" s="31">
        <v>111</v>
      </c>
      <c r="B102" s="138" t="s">
        <v>674</v>
      </c>
      <c r="C102" s="184" t="s">
        <v>202</v>
      </c>
      <c r="D102" s="47">
        <v>38</v>
      </c>
      <c r="E102" s="48">
        <v>30.353</v>
      </c>
      <c r="F102" s="49" t="s">
        <v>17</v>
      </c>
      <c r="G102" s="50">
        <v>3</v>
      </c>
      <c r="H102" s="51">
        <v>21.8</v>
      </c>
      <c r="I102" s="49" t="s">
        <v>18</v>
      </c>
      <c r="J102" s="52">
        <f>+K102*3.281</f>
        <v>2752.759</v>
      </c>
      <c r="K102" s="52">
        <v>839</v>
      </c>
      <c r="L102" s="43" t="s">
        <v>19</v>
      </c>
      <c r="M102" s="53">
        <v>10</v>
      </c>
      <c r="N102" s="53">
        <v>28</v>
      </c>
      <c r="O102" s="43">
        <v>1530</v>
      </c>
      <c r="P102" s="197" t="s">
        <v>35</v>
      </c>
      <c r="Q102" s="54">
        <v>118.87</v>
      </c>
      <c r="R102" s="27" t="s">
        <v>22</v>
      </c>
      <c r="S102" s="40"/>
      <c r="T102" s="139" t="s">
        <v>675</v>
      </c>
    </row>
    <row r="103" spans="1:20" ht="12">
      <c r="A103" s="31">
        <v>112</v>
      </c>
      <c r="B103" s="32" t="s">
        <v>204</v>
      </c>
      <c r="C103" s="184" t="s">
        <v>202</v>
      </c>
      <c r="D103" s="47">
        <v>38</v>
      </c>
      <c r="E103" s="48">
        <v>47.735</v>
      </c>
      <c r="F103" s="49" t="s">
        <v>17</v>
      </c>
      <c r="G103" s="50">
        <v>4</v>
      </c>
      <c r="H103" s="51">
        <v>4.991</v>
      </c>
      <c r="I103" s="49" t="s">
        <v>18</v>
      </c>
      <c r="J103" s="52">
        <f>IF(K103="","",+K103*3.281)</f>
        <v>2188.427</v>
      </c>
      <c r="K103" s="52">
        <v>667</v>
      </c>
      <c r="L103" s="43"/>
      <c r="M103" s="53"/>
      <c r="N103" s="53"/>
      <c r="O103" s="43"/>
      <c r="P103" s="197" t="s">
        <v>92</v>
      </c>
      <c r="Q103" s="54"/>
      <c r="R103" s="27" t="s">
        <v>22</v>
      </c>
      <c r="S103" s="40"/>
      <c r="T103" s="40"/>
    </row>
    <row r="104" spans="1:20" ht="12">
      <c r="A104" s="31">
        <v>113</v>
      </c>
      <c r="B104" s="32" t="s">
        <v>205</v>
      </c>
      <c r="C104" s="184" t="s">
        <v>202</v>
      </c>
      <c r="D104" s="47">
        <v>38</v>
      </c>
      <c r="E104" s="48">
        <v>40.886</v>
      </c>
      <c r="F104" s="49" t="s">
        <v>17</v>
      </c>
      <c r="G104" s="50">
        <v>3</v>
      </c>
      <c r="H104" s="51">
        <v>47.786</v>
      </c>
      <c r="I104" s="49" t="s">
        <v>18</v>
      </c>
      <c r="J104" s="52">
        <f>IF(K104="","",+K104*3.281)</f>
        <v>2296.7000000000003</v>
      </c>
      <c r="K104" s="52">
        <v>700</v>
      </c>
      <c r="L104" s="43"/>
      <c r="M104" s="53"/>
      <c r="N104" s="53"/>
      <c r="O104" s="43"/>
      <c r="P104" s="197"/>
      <c r="Q104" s="54"/>
      <c r="R104" s="27" t="s">
        <v>22</v>
      </c>
      <c r="S104" s="40"/>
      <c r="T104" s="40"/>
    </row>
    <row r="105" spans="1:20" ht="12">
      <c r="A105" s="31">
        <v>114</v>
      </c>
      <c r="B105" s="41" t="s">
        <v>206</v>
      </c>
      <c r="C105" s="184" t="s">
        <v>202</v>
      </c>
      <c r="D105" s="47">
        <v>38</v>
      </c>
      <c r="E105" s="48">
        <v>51.46</v>
      </c>
      <c r="F105" s="49" t="s">
        <v>17</v>
      </c>
      <c r="G105" s="50">
        <v>3</v>
      </c>
      <c r="H105" s="51">
        <v>58.41</v>
      </c>
      <c r="I105" s="49" t="s">
        <v>18</v>
      </c>
      <c r="J105" s="52">
        <f>+K105*3.281</f>
        <v>2067.03</v>
      </c>
      <c r="K105" s="43">
        <v>630</v>
      </c>
      <c r="L105" s="63" t="s">
        <v>19</v>
      </c>
      <c r="M105" s="53">
        <v>10</v>
      </c>
      <c r="N105" s="53">
        <v>28</v>
      </c>
      <c r="O105" s="43">
        <v>2100</v>
      </c>
      <c r="P105" s="197" t="s">
        <v>35</v>
      </c>
      <c r="Q105" s="54"/>
      <c r="R105" s="27" t="s">
        <v>22</v>
      </c>
      <c r="S105" s="40"/>
      <c r="T105" s="42"/>
    </row>
    <row r="106" spans="1:20" ht="12">
      <c r="A106" s="31">
        <v>115</v>
      </c>
      <c r="B106" s="32" t="s">
        <v>207</v>
      </c>
      <c r="C106" s="184" t="s">
        <v>202</v>
      </c>
      <c r="D106" s="47">
        <v>39</v>
      </c>
      <c r="E106" s="48">
        <v>13.457</v>
      </c>
      <c r="F106" s="49" t="s">
        <v>17</v>
      </c>
      <c r="G106" s="50">
        <v>4</v>
      </c>
      <c r="H106" s="51">
        <v>18.458</v>
      </c>
      <c r="I106" s="49" t="s">
        <v>18</v>
      </c>
      <c r="J106" s="52">
        <f>+K106*3.281</f>
        <v>1771.74</v>
      </c>
      <c r="K106" s="52">
        <v>540</v>
      </c>
      <c r="L106" s="43"/>
      <c r="M106" s="53">
        <v>11</v>
      </c>
      <c r="N106" s="53">
        <v>29</v>
      </c>
      <c r="O106" s="43">
        <v>570</v>
      </c>
      <c r="P106" s="197" t="s">
        <v>24</v>
      </c>
      <c r="Q106" s="54"/>
      <c r="R106" s="27" t="s">
        <v>22</v>
      </c>
      <c r="S106" s="40"/>
      <c r="T106" s="40"/>
    </row>
    <row r="107" spans="1:20" ht="12">
      <c r="A107" s="31">
        <v>116</v>
      </c>
      <c r="B107" s="32" t="s">
        <v>208</v>
      </c>
      <c r="C107" s="184" t="s">
        <v>202</v>
      </c>
      <c r="D107" s="47">
        <v>38</v>
      </c>
      <c r="E107" s="48">
        <v>31.628</v>
      </c>
      <c r="F107" s="49" t="s">
        <v>17</v>
      </c>
      <c r="G107" s="50">
        <v>4</v>
      </c>
      <c r="H107" s="51">
        <v>23.362</v>
      </c>
      <c r="I107" s="49" t="s">
        <v>18</v>
      </c>
      <c r="J107" s="52">
        <f>+K107*3.281</f>
        <v>2674.0150000000003</v>
      </c>
      <c r="K107" s="43">
        <v>815</v>
      </c>
      <c r="L107" s="63" t="s">
        <v>29</v>
      </c>
      <c r="M107" s="53">
        <v>6</v>
      </c>
      <c r="N107" s="53">
        <v>24</v>
      </c>
      <c r="O107" s="43" t="s">
        <v>209</v>
      </c>
      <c r="P107" s="197" t="s">
        <v>24</v>
      </c>
      <c r="Q107" s="54"/>
      <c r="R107" s="27" t="s">
        <v>22</v>
      </c>
      <c r="S107" s="40"/>
      <c r="T107" s="40"/>
    </row>
    <row r="108" spans="1:20" ht="12">
      <c r="A108" s="31">
        <v>116</v>
      </c>
      <c r="B108" s="41" t="s">
        <v>211</v>
      </c>
      <c r="C108" s="184" t="s">
        <v>202</v>
      </c>
      <c r="D108" s="47">
        <v>38</v>
      </c>
      <c r="E108" s="48">
        <v>54.8</v>
      </c>
      <c r="F108" s="49" t="s">
        <v>17</v>
      </c>
      <c r="G108" s="50">
        <v>4</v>
      </c>
      <c r="H108" s="51">
        <v>11.371</v>
      </c>
      <c r="I108" s="49" t="s">
        <v>18</v>
      </c>
      <c r="J108" s="52">
        <f>IF(K108="","",+K108*3.281)</f>
        <v>1847.203</v>
      </c>
      <c r="K108" s="52">
        <v>563</v>
      </c>
      <c r="L108" s="43" t="s">
        <v>29</v>
      </c>
      <c r="M108" s="53">
        <v>14</v>
      </c>
      <c r="N108" s="53">
        <f>IF(M108&gt;17.9,M108-18,M108+18)</f>
        <v>32</v>
      </c>
      <c r="O108" s="43" t="s">
        <v>212</v>
      </c>
      <c r="P108" s="197" t="s">
        <v>35</v>
      </c>
      <c r="Q108" s="54"/>
      <c r="R108" s="27" t="s">
        <v>22</v>
      </c>
      <c r="S108" s="40"/>
      <c r="T108" s="40"/>
    </row>
    <row r="109" spans="1:20" ht="10.5">
      <c r="A109" s="31">
        <v>117</v>
      </c>
      <c r="B109" s="41" t="s">
        <v>213</v>
      </c>
      <c r="C109" s="184" t="s">
        <v>202</v>
      </c>
      <c r="D109" s="47">
        <v>39</v>
      </c>
      <c r="E109" s="48">
        <v>0.698</v>
      </c>
      <c r="F109" s="49" t="s">
        <v>17</v>
      </c>
      <c r="G109" s="50">
        <v>4</v>
      </c>
      <c r="H109" s="51">
        <v>23.05</v>
      </c>
      <c r="I109" s="49" t="s">
        <v>18</v>
      </c>
      <c r="J109" s="52">
        <f>IF(K109="","",+K109*3.281)</f>
        <v>1784.864</v>
      </c>
      <c r="K109" s="52">
        <v>544</v>
      </c>
      <c r="L109" s="43"/>
      <c r="M109" s="53">
        <v>12</v>
      </c>
      <c r="N109" s="53">
        <v>30</v>
      </c>
      <c r="O109" s="43">
        <v>910</v>
      </c>
      <c r="P109" s="197" t="s">
        <v>35</v>
      </c>
      <c r="Q109" s="54"/>
      <c r="R109" s="27" t="s">
        <v>22</v>
      </c>
      <c r="S109" s="40"/>
      <c r="T109" s="40"/>
    </row>
    <row r="110" spans="1:20" ht="10.5">
      <c r="A110" s="31">
        <v>118</v>
      </c>
      <c r="B110" s="32" t="s">
        <v>722</v>
      </c>
      <c r="C110" s="184" t="s">
        <v>202</v>
      </c>
      <c r="D110" s="47">
        <v>39</v>
      </c>
      <c r="E110" s="48">
        <v>3.555</v>
      </c>
      <c r="F110" s="49" t="s">
        <v>17</v>
      </c>
      <c r="G110" s="50">
        <v>4</v>
      </c>
      <c r="H110" s="51">
        <v>14.155</v>
      </c>
      <c r="I110" s="49" t="s">
        <v>18</v>
      </c>
      <c r="J110" s="52">
        <f>IF(K110="","",+K110*3.281)</f>
        <v>1958.757</v>
      </c>
      <c r="K110" s="52">
        <v>597</v>
      </c>
      <c r="L110" s="43" t="s">
        <v>19</v>
      </c>
      <c r="M110" s="53">
        <v>8</v>
      </c>
      <c r="N110" s="53">
        <v>26</v>
      </c>
      <c r="O110" s="43">
        <v>1000</v>
      </c>
      <c r="P110" s="197" t="s">
        <v>92</v>
      </c>
      <c r="Q110" s="54"/>
      <c r="R110" s="27" t="s">
        <v>22</v>
      </c>
      <c r="S110" s="40"/>
      <c r="T110" s="40"/>
    </row>
    <row r="111" spans="1:20" ht="10.5">
      <c r="A111" s="31">
        <v>120</v>
      </c>
      <c r="B111" s="32" t="s">
        <v>723</v>
      </c>
      <c r="C111" s="184" t="s">
        <v>202</v>
      </c>
      <c r="D111" s="76">
        <v>39</v>
      </c>
      <c r="E111" s="48">
        <v>3.94</v>
      </c>
      <c r="F111" s="77" t="s">
        <v>17</v>
      </c>
      <c r="G111" s="78">
        <v>4</v>
      </c>
      <c r="H111" s="75">
        <v>29.238</v>
      </c>
      <c r="I111" s="77" t="s">
        <v>18</v>
      </c>
      <c r="J111" s="52">
        <f>+K111*3.281</f>
        <v>2067.03</v>
      </c>
      <c r="K111" s="52">
        <v>630</v>
      </c>
      <c r="L111" s="43"/>
      <c r="M111" s="53">
        <v>18</v>
      </c>
      <c r="N111" s="53">
        <v>36</v>
      </c>
      <c r="O111" s="43">
        <v>750</v>
      </c>
      <c r="P111" s="197" t="s">
        <v>24</v>
      </c>
      <c r="Q111" s="54"/>
      <c r="R111" s="27" t="s">
        <v>22</v>
      </c>
      <c r="S111" s="40"/>
      <c r="T111" s="40"/>
    </row>
    <row r="112" spans="1:20" ht="10.5">
      <c r="A112" s="31">
        <v>121</v>
      </c>
      <c r="B112" s="32" t="s">
        <v>214</v>
      </c>
      <c r="C112" s="184" t="s">
        <v>202</v>
      </c>
      <c r="D112" s="47">
        <v>39</v>
      </c>
      <c r="E112" s="48">
        <v>18.797</v>
      </c>
      <c r="F112" s="49" t="s">
        <v>17</v>
      </c>
      <c r="G112" s="50">
        <v>3</v>
      </c>
      <c r="H112" s="51">
        <v>28.801</v>
      </c>
      <c r="I112" s="49" t="s">
        <v>18</v>
      </c>
      <c r="J112" s="52">
        <f>IF(K112="","",+K112*3.281)</f>
        <v>2296.7000000000003</v>
      </c>
      <c r="K112" s="52">
        <v>700</v>
      </c>
      <c r="L112" s="43" t="s">
        <v>29</v>
      </c>
      <c r="M112" s="53">
        <v>1</v>
      </c>
      <c r="N112" s="53">
        <v>19</v>
      </c>
      <c r="O112" s="43">
        <v>205</v>
      </c>
      <c r="P112" s="197" t="s">
        <v>24</v>
      </c>
      <c r="Q112" s="54"/>
      <c r="R112" s="27" t="s">
        <v>22</v>
      </c>
      <c r="S112" s="40"/>
      <c r="T112" s="40"/>
    </row>
    <row r="113" spans="1:20" ht="10.5">
      <c r="A113" s="31">
        <v>122</v>
      </c>
      <c r="B113" s="32" t="s">
        <v>215</v>
      </c>
      <c r="C113" s="184" t="s">
        <v>202</v>
      </c>
      <c r="D113" s="47">
        <v>39</v>
      </c>
      <c r="E113" s="48">
        <v>1.573</v>
      </c>
      <c r="F113" s="49" t="s">
        <v>17</v>
      </c>
      <c r="G113" s="50">
        <v>2</v>
      </c>
      <c r="H113" s="51">
        <v>54.659</v>
      </c>
      <c r="I113" s="49" t="s">
        <v>18</v>
      </c>
      <c r="J113" s="52">
        <f>IF(K113="","",+K113*3.281)</f>
        <v>2870.875</v>
      </c>
      <c r="K113" s="52">
        <v>875</v>
      </c>
      <c r="L113" s="43" t="s">
        <v>29</v>
      </c>
      <c r="M113" s="53">
        <v>15</v>
      </c>
      <c r="N113" s="53">
        <v>33</v>
      </c>
      <c r="O113" s="43">
        <v>1200</v>
      </c>
      <c r="P113" s="197" t="s">
        <v>24</v>
      </c>
      <c r="Q113" s="54"/>
      <c r="R113" s="27" t="s">
        <v>22</v>
      </c>
      <c r="S113" s="40"/>
      <c r="T113" s="40"/>
    </row>
    <row r="114" spans="1:20" ht="10.5">
      <c r="A114" s="31">
        <v>124</v>
      </c>
      <c r="B114" s="32" t="s">
        <v>216</v>
      </c>
      <c r="C114" s="184" t="s">
        <v>202</v>
      </c>
      <c r="D114" s="47">
        <v>38</v>
      </c>
      <c r="E114" s="48">
        <v>44.965</v>
      </c>
      <c r="F114" s="49" t="s">
        <v>17</v>
      </c>
      <c r="G114" s="50">
        <v>3</v>
      </c>
      <c r="H114" s="51">
        <v>30.741</v>
      </c>
      <c r="I114" s="49" t="s">
        <v>18</v>
      </c>
      <c r="J114" s="52">
        <f>IF(K114="","",+K114*3.281)</f>
        <v>2395.13</v>
      </c>
      <c r="K114" s="52">
        <v>730</v>
      </c>
      <c r="L114" s="43" t="s">
        <v>19</v>
      </c>
      <c r="M114" s="53">
        <v>7</v>
      </c>
      <c r="N114" s="53">
        <v>25</v>
      </c>
      <c r="O114" s="43">
        <v>1420</v>
      </c>
      <c r="P114" s="197" t="s">
        <v>35</v>
      </c>
      <c r="Q114" s="54"/>
      <c r="R114" s="27" t="s">
        <v>22</v>
      </c>
      <c r="S114" s="40"/>
      <c r="T114" s="40"/>
    </row>
    <row r="115" spans="1:20" ht="10.5">
      <c r="A115" s="31">
        <v>125</v>
      </c>
      <c r="B115" s="138" t="s">
        <v>217</v>
      </c>
      <c r="C115" s="184" t="s">
        <v>202</v>
      </c>
      <c r="D115" s="47">
        <v>38</v>
      </c>
      <c r="E115" s="48">
        <v>44.73</v>
      </c>
      <c r="F115" s="49" t="s">
        <v>17</v>
      </c>
      <c r="G115" s="50">
        <v>3</v>
      </c>
      <c r="H115" s="51">
        <v>32</v>
      </c>
      <c r="I115" s="49"/>
      <c r="J115" s="52">
        <f>IF(K115="","",+K115*3.281)</f>
        <v>2460.75</v>
      </c>
      <c r="K115" s="52">
        <v>750</v>
      </c>
      <c r="L115" s="43"/>
      <c r="M115" s="53">
        <v>7</v>
      </c>
      <c r="N115" s="53">
        <v>25</v>
      </c>
      <c r="O115" s="43">
        <v>1370</v>
      </c>
      <c r="P115" s="197" t="s">
        <v>35</v>
      </c>
      <c r="Q115" s="54"/>
      <c r="R115" s="27" t="s">
        <v>22</v>
      </c>
      <c r="S115" s="40"/>
      <c r="T115" s="40"/>
    </row>
    <row r="116" spans="1:20" ht="10.5">
      <c r="A116" s="31">
        <v>126</v>
      </c>
      <c r="B116" s="32" t="s">
        <v>218</v>
      </c>
      <c r="C116" s="184" t="s">
        <v>202</v>
      </c>
      <c r="D116" s="47">
        <v>39</v>
      </c>
      <c r="E116" s="48">
        <v>24.221</v>
      </c>
      <c r="F116" s="49" t="s">
        <v>17</v>
      </c>
      <c r="G116" s="50">
        <v>4</v>
      </c>
      <c r="H116" s="51">
        <v>55.127</v>
      </c>
      <c r="I116" s="49" t="s">
        <v>18</v>
      </c>
      <c r="J116" s="52">
        <f>+K116*3.281</f>
        <v>1968.6000000000001</v>
      </c>
      <c r="K116" s="52">
        <v>600</v>
      </c>
      <c r="L116" s="43"/>
      <c r="M116" s="53">
        <v>9</v>
      </c>
      <c r="N116" s="53">
        <f>IF(M116&gt;17.9,M116-18,M116+18)</f>
        <v>27</v>
      </c>
      <c r="O116" s="43">
        <v>600</v>
      </c>
      <c r="P116" s="197" t="s">
        <v>24</v>
      </c>
      <c r="Q116" s="54"/>
      <c r="R116" s="27" t="s">
        <v>22</v>
      </c>
      <c r="S116" s="40"/>
      <c r="T116" s="40"/>
    </row>
    <row r="117" spans="1:20" ht="12">
      <c r="A117" s="31">
        <v>127</v>
      </c>
      <c r="B117" s="32" t="s">
        <v>219</v>
      </c>
      <c r="C117" s="184" t="s">
        <v>220</v>
      </c>
      <c r="D117" s="47">
        <v>37</v>
      </c>
      <c r="E117" s="48">
        <v>42.93</v>
      </c>
      <c r="F117" s="49" t="s">
        <v>17</v>
      </c>
      <c r="G117" s="50">
        <v>5</v>
      </c>
      <c r="H117" s="51">
        <v>12.868</v>
      </c>
      <c r="I117" s="49" t="s">
        <v>18</v>
      </c>
      <c r="J117" s="52">
        <f>IF(K117="","",+K117*3.281)</f>
        <v>229.67000000000002</v>
      </c>
      <c r="K117" s="52">
        <v>70</v>
      </c>
      <c r="L117" s="43" t="s">
        <v>19</v>
      </c>
      <c r="M117" s="53">
        <v>7</v>
      </c>
      <c r="N117" s="53">
        <v>25</v>
      </c>
      <c r="O117" s="43">
        <v>850</v>
      </c>
      <c r="P117" s="197" t="s">
        <v>35</v>
      </c>
      <c r="Q117" s="54"/>
      <c r="R117" s="27" t="s">
        <v>22</v>
      </c>
      <c r="S117" s="40"/>
      <c r="T117" s="40"/>
    </row>
    <row r="118" spans="1:20" ht="12">
      <c r="A118" s="31">
        <v>129</v>
      </c>
      <c r="B118" s="32" t="s">
        <v>221</v>
      </c>
      <c r="C118" s="184" t="s">
        <v>220</v>
      </c>
      <c r="D118" s="47">
        <v>37</v>
      </c>
      <c r="E118" s="48">
        <v>56.811</v>
      </c>
      <c r="F118" s="49" t="s">
        <v>17</v>
      </c>
      <c r="G118" s="50">
        <v>4</v>
      </c>
      <c r="H118" s="51">
        <v>36.846</v>
      </c>
      <c r="I118" s="49" t="s">
        <v>18</v>
      </c>
      <c r="J118" s="52">
        <f>IF(K118="","",+K118*3.281)</f>
        <v>462.62100000000004</v>
      </c>
      <c r="K118" s="52">
        <v>141</v>
      </c>
      <c r="L118" s="63"/>
      <c r="M118" s="53">
        <v>9</v>
      </c>
      <c r="N118" s="53">
        <v>27</v>
      </c>
      <c r="O118" s="43" t="s">
        <v>222</v>
      </c>
      <c r="P118" s="197" t="s">
        <v>24</v>
      </c>
      <c r="Q118" s="54"/>
      <c r="R118" s="27" t="s">
        <v>22</v>
      </c>
      <c r="S118" s="40"/>
      <c r="T118" s="40"/>
    </row>
    <row r="119" spans="1:20" ht="12">
      <c r="A119" s="31">
        <v>130</v>
      </c>
      <c r="B119" s="32" t="s">
        <v>223</v>
      </c>
      <c r="C119" s="184" t="s">
        <v>220</v>
      </c>
      <c r="D119" s="47">
        <v>37</v>
      </c>
      <c r="E119" s="48">
        <v>50.543</v>
      </c>
      <c r="F119" s="49" t="s">
        <v>17</v>
      </c>
      <c r="G119" s="50">
        <v>4</v>
      </c>
      <c r="H119" s="51">
        <v>50.897</v>
      </c>
      <c r="I119" s="49" t="s">
        <v>18</v>
      </c>
      <c r="J119" s="52">
        <f>IF(K119="","",+K119*3.281)</f>
        <v>295.29</v>
      </c>
      <c r="K119" s="52">
        <v>90</v>
      </c>
      <c r="L119" s="63" t="s">
        <v>19</v>
      </c>
      <c r="M119" s="53">
        <v>3</v>
      </c>
      <c r="N119" s="53">
        <v>21</v>
      </c>
      <c r="O119" s="43" t="s">
        <v>224</v>
      </c>
      <c r="P119" s="197" t="s">
        <v>35</v>
      </c>
      <c r="Q119" s="54"/>
      <c r="R119" s="27" t="s">
        <v>22</v>
      </c>
      <c r="S119" s="40" t="s">
        <v>225</v>
      </c>
      <c r="T119" s="40"/>
    </row>
    <row r="120" spans="1:20" ht="12">
      <c r="A120" s="31">
        <v>131</v>
      </c>
      <c r="B120" s="32" t="s">
        <v>226</v>
      </c>
      <c r="C120" s="184" t="s">
        <v>220</v>
      </c>
      <c r="D120" s="47">
        <v>38</v>
      </c>
      <c r="E120" s="48">
        <v>15.772</v>
      </c>
      <c r="F120" s="49" t="s">
        <v>17</v>
      </c>
      <c r="G120" s="50">
        <v>5</v>
      </c>
      <c r="H120" s="51">
        <v>2.652</v>
      </c>
      <c r="I120" s="49" t="s">
        <v>18</v>
      </c>
      <c r="J120" s="52">
        <f>+K120*3.281</f>
        <v>2362.32</v>
      </c>
      <c r="K120" s="52">
        <v>720</v>
      </c>
      <c r="L120" s="43"/>
      <c r="M120" s="53">
        <v>12</v>
      </c>
      <c r="N120" s="53">
        <v>30</v>
      </c>
      <c r="O120" s="43">
        <v>830</v>
      </c>
      <c r="P120" s="197" t="s">
        <v>24</v>
      </c>
      <c r="Q120" s="54"/>
      <c r="R120" s="27" t="s">
        <v>22</v>
      </c>
      <c r="S120" s="40"/>
      <c r="T120" s="40"/>
    </row>
    <row r="121" spans="1:20" ht="12">
      <c r="A121" s="31">
        <v>132</v>
      </c>
      <c r="B121" s="32" t="s">
        <v>724</v>
      </c>
      <c r="C121" s="184" t="s">
        <v>220</v>
      </c>
      <c r="D121" s="47">
        <v>38</v>
      </c>
      <c r="E121" s="48">
        <v>16.874</v>
      </c>
      <c r="F121" s="49" t="s">
        <v>17</v>
      </c>
      <c r="G121" s="50">
        <v>5</v>
      </c>
      <c r="H121" s="51">
        <v>24.144</v>
      </c>
      <c r="I121" s="49" t="s">
        <v>18</v>
      </c>
      <c r="J121" s="52">
        <f aca="true" t="shared" si="3" ref="J121:J126">IF(K121="","",+K121*3.281)</f>
        <v>2083.435</v>
      </c>
      <c r="K121" s="52">
        <v>635</v>
      </c>
      <c r="L121" s="43" t="s">
        <v>19</v>
      </c>
      <c r="M121" s="53">
        <v>11</v>
      </c>
      <c r="N121" s="53">
        <v>29</v>
      </c>
      <c r="O121" s="43">
        <v>710</v>
      </c>
      <c r="P121" s="197" t="s">
        <v>24</v>
      </c>
      <c r="Q121" s="54"/>
      <c r="R121" s="27" t="s">
        <v>22</v>
      </c>
      <c r="S121" s="40" t="s">
        <v>227</v>
      </c>
      <c r="T121" s="42" t="s">
        <v>228</v>
      </c>
    </row>
    <row r="122" spans="1:20" ht="12">
      <c r="A122" s="31">
        <v>133</v>
      </c>
      <c r="B122" s="32" t="s">
        <v>229</v>
      </c>
      <c r="C122" s="184" t="s">
        <v>220</v>
      </c>
      <c r="D122" s="47">
        <v>37</v>
      </c>
      <c r="E122" s="48">
        <v>43.272</v>
      </c>
      <c r="F122" s="49" t="s">
        <v>17</v>
      </c>
      <c r="G122" s="50">
        <v>5</v>
      </c>
      <c r="H122" s="51">
        <v>11.031</v>
      </c>
      <c r="I122" s="49" t="s">
        <v>18</v>
      </c>
      <c r="J122" s="52">
        <f t="shared" si="3"/>
        <v>606.985</v>
      </c>
      <c r="K122" s="52">
        <v>185</v>
      </c>
      <c r="L122" s="43"/>
      <c r="M122" s="53">
        <v>8</v>
      </c>
      <c r="N122" s="53">
        <v>24</v>
      </c>
      <c r="O122" s="43">
        <v>632</v>
      </c>
      <c r="P122" s="197" t="s">
        <v>24</v>
      </c>
      <c r="Q122" s="54"/>
      <c r="R122" s="27" t="s">
        <v>22</v>
      </c>
      <c r="S122" s="40"/>
      <c r="T122" s="40"/>
    </row>
    <row r="123" spans="1:20" ht="10.5">
      <c r="A123" s="31">
        <v>134</v>
      </c>
      <c r="B123" s="32" t="s">
        <v>230</v>
      </c>
      <c r="C123" s="184" t="s">
        <v>220</v>
      </c>
      <c r="D123" s="47">
        <v>37</v>
      </c>
      <c r="E123" s="48">
        <v>57.704</v>
      </c>
      <c r="F123" s="49" t="s">
        <v>17</v>
      </c>
      <c r="G123" s="50">
        <v>4</v>
      </c>
      <c r="H123" s="51">
        <v>48.423</v>
      </c>
      <c r="I123" s="49" t="s">
        <v>18</v>
      </c>
      <c r="J123" s="52">
        <f t="shared" si="3"/>
        <v>1968.6000000000001</v>
      </c>
      <c r="K123" s="52">
        <v>600</v>
      </c>
      <c r="L123" s="43"/>
      <c r="M123" s="53">
        <v>2</v>
      </c>
      <c r="N123" s="53">
        <v>20</v>
      </c>
      <c r="O123" s="43">
        <v>750</v>
      </c>
      <c r="P123" s="197" t="s">
        <v>35</v>
      </c>
      <c r="Q123" s="54"/>
      <c r="R123" s="27" t="s">
        <v>22</v>
      </c>
      <c r="S123" s="40"/>
      <c r="T123" s="40"/>
    </row>
    <row r="124" spans="1:20" ht="10.5">
      <c r="A124" s="31">
        <v>135</v>
      </c>
      <c r="B124" s="32" t="s">
        <v>231</v>
      </c>
      <c r="C124" s="184" t="s">
        <v>220</v>
      </c>
      <c r="D124" s="47">
        <v>37</v>
      </c>
      <c r="E124" s="48">
        <v>40.188</v>
      </c>
      <c r="F124" s="49" t="s">
        <v>17</v>
      </c>
      <c r="G124" s="50">
        <v>5</v>
      </c>
      <c r="H124" s="51">
        <v>15.657</v>
      </c>
      <c r="I124" s="49" t="s">
        <v>18</v>
      </c>
      <c r="J124" s="52">
        <f t="shared" si="3"/>
        <v>449.497</v>
      </c>
      <c r="K124" s="52">
        <v>137</v>
      </c>
      <c r="L124" s="43"/>
      <c r="M124" s="53">
        <v>5</v>
      </c>
      <c r="N124" s="53">
        <v>23</v>
      </c>
      <c r="O124" s="43">
        <v>300</v>
      </c>
      <c r="P124" s="197" t="s">
        <v>24</v>
      </c>
      <c r="Q124" s="54"/>
      <c r="R124" s="27" t="s">
        <v>22</v>
      </c>
      <c r="S124" s="40"/>
      <c r="T124" s="42" t="s">
        <v>232</v>
      </c>
    </row>
    <row r="125" spans="1:20" ht="10.5">
      <c r="A125" s="31">
        <v>136</v>
      </c>
      <c r="B125" s="32" t="s">
        <v>233</v>
      </c>
      <c r="C125" s="184" t="s">
        <v>220</v>
      </c>
      <c r="D125" s="47">
        <v>37</v>
      </c>
      <c r="E125" s="48">
        <v>39.03</v>
      </c>
      <c r="F125" s="49" t="s">
        <v>17</v>
      </c>
      <c r="G125" s="50">
        <v>5</v>
      </c>
      <c r="H125" s="51">
        <v>15.332</v>
      </c>
      <c r="I125" s="49" t="s">
        <v>18</v>
      </c>
      <c r="J125" s="52">
        <f t="shared" si="3"/>
        <v>374.034</v>
      </c>
      <c r="K125" s="52">
        <v>114</v>
      </c>
      <c r="L125" s="43"/>
      <c r="M125" s="53">
        <v>14</v>
      </c>
      <c r="N125" s="53">
        <v>32</v>
      </c>
      <c r="O125" s="43">
        <v>800</v>
      </c>
      <c r="P125" s="197" t="s">
        <v>24</v>
      </c>
      <c r="Q125" s="54"/>
      <c r="R125" s="27" t="s">
        <v>22</v>
      </c>
      <c r="S125" s="40"/>
      <c r="T125" s="40"/>
    </row>
    <row r="126" spans="1:20" ht="10.5">
      <c r="A126" s="31">
        <v>137</v>
      </c>
      <c r="B126" s="32" t="s">
        <v>234</v>
      </c>
      <c r="C126" s="184" t="s">
        <v>220</v>
      </c>
      <c r="D126" s="47">
        <v>37</v>
      </c>
      <c r="E126" s="48">
        <v>52.927</v>
      </c>
      <c r="F126" s="49" t="s">
        <v>17</v>
      </c>
      <c r="G126" s="50">
        <v>4</v>
      </c>
      <c r="H126" s="51">
        <v>53.072</v>
      </c>
      <c r="I126" s="49" t="s">
        <v>18</v>
      </c>
      <c r="J126" s="52">
        <f t="shared" si="3"/>
        <v>524.96</v>
      </c>
      <c r="K126" s="43">
        <v>160</v>
      </c>
      <c r="L126" s="63"/>
      <c r="M126" s="53">
        <v>9</v>
      </c>
      <c r="N126" s="53">
        <v>27</v>
      </c>
      <c r="O126" s="43" t="s">
        <v>235</v>
      </c>
      <c r="P126" s="197" t="s">
        <v>24</v>
      </c>
      <c r="Q126" s="54"/>
      <c r="R126" s="27" t="s">
        <v>22</v>
      </c>
      <c r="S126" s="40"/>
      <c r="T126" s="40"/>
    </row>
    <row r="127" spans="1:20" ht="10.5">
      <c r="A127" s="31">
        <v>138</v>
      </c>
      <c r="B127" s="32" t="s">
        <v>725</v>
      </c>
      <c r="C127" s="184" t="s">
        <v>220</v>
      </c>
      <c r="D127" s="47">
        <v>37</v>
      </c>
      <c r="E127" s="48">
        <v>56.273</v>
      </c>
      <c r="F127" s="49" t="s">
        <v>17</v>
      </c>
      <c r="G127" s="50">
        <v>4</v>
      </c>
      <c r="H127" s="51">
        <v>31.919</v>
      </c>
      <c r="I127" s="49" t="s">
        <v>18</v>
      </c>
      <c r="J127" s="52">
        <f>+K127*3.281</f>
        <v>656.2</v>
      </c>
      <c r="K127" s="43">
        <v>200</v>
      </c>
      <c r="L127" s="63" t="s">
        <v>19</v>
      </c>
      <c r="M127" s="53">
        <v>8</v>
      </c>
      <c r="N127" s="53">
        <v>26</v>
      </c>
      <c r="O127" s="43" t="s">
        <v>236</v>
      </c>
      <c r="P127" s="197" t="s">
        <v>24</v>
      </c>
      <c r="Q127" s="54">
        <v>129.975</v>
      </c>
      <c r="R127" s="27" t="s">
        <v>22</v>
      </c>
      <c r="S127" s="40">
        <v>658968685</v>
      </c>
      <c r="T127" s="42" t="s">
        <v>237</v>
      </c>
    </row>
    <row r="128" spans="1:20" ht="12">
      <c r="A128" s="31">
        <v>139</v>
      </c>
      <c r="B128" s="32" t="s">
        <v>238</v>
      </c>
      <c r="C128" s="184" t="s">
        <v>220</v>
      </c>
      <c r="D128" s="47">
        <v>37</v>
      </c>
      <c r="E128" s="48">
        <v>52.987</v>
      </c>
      <c r="F128" s="49" t="s">
        <v>17</v>
      </c>
      <c r="G128" s="50">
        <v>4</v>
      </c>
      <c r="H128" s="51">
        <v>58.231</v>
      </c>
      <c r="I128" s="49" t="s">
        <v>18</v>
      </c>
      <c r="J128" s="52">
        <f>IF(K128="","",+K128*3.281)</f>
        <v>1089.2920000000001</v>
      </c>
      <c r="K128" s="52">
        <v>332</v>
      </c>
      <c r="L128" s="63"/>
      <c r="M128" s="53" t="s">
        <v>239</v>
      </c>
      <c r="N128" s="53">
        <f>IF(M128&gt;17.9,M128-18,M128+18)</f>
        <v>9</v>
      </c>
      <c r="O128" s="43"/>
      <c r="P128" s="197"/>
      <c r="Q128" s="54"/>
      <c r="R128" s="27" t="s">
        <v>22</v>
      </c>
      <c r="S128" s="40"/>
      <c r="T128" s="40"/>
    </row>
    <row r="129" spans="1:20" ht="12">
      <c r="A129" s="31">
        <v>140</v>
      </c>
      <c r="B129" s="32" t="s">
        <v>727</v>
      </c>
      <c r="C129" s="184" t="s">
        <v>220</v>
      </c>
      <c r="D129" s="47">
        <v>38</v>
      </c>
      <c r="E129" s="48">
        <v>3.318</v>
      </c>
      <c r="F129" s="49" t="s">
        <v>17</v>
      </c>
      <c r="G129" s="50">
        <v>5</v>
      </c>
      <c r="H129" s="51">
        <v>2.45</v>
      </c>
      <c r="I129" s="49" t="s">
        <v>18</v>
      </c>
      <c r="J129" s="52">
        <f>IF(K129="","",+K129*3.281)</f>
        <v>2067.03</v>
      </c>
      <c r="K129" s="43">
        <v>630</v>
      </c>
      <c r="L129" s="63"/>
      <c r="M129" s="53">
        <v>9</v>
      </c>
      <c r="N129" s="53">
        <v>27</v>
      </c>
      <c r="O129" s="43">
        <v>487</v>
      </c>
      <c r="P129" s="197" t="s">
        <v>24</v>
      </c>
      <c r="Q129" s="54"/>
      <c r="R129" s="27" t="s">
        <v>22</v>
      </c>
      <c r="S129" s="40"/>
      <c r="T129" s="40"/>
    </row>
    <row r="130" spans="1:20" ht="12">
      <c r="A130" s="31">
        <v>141</v>
      </c>
      <c r="B130" s="32" t="s">
        <v>240</v>
      </c>
      <c r="C130" s="184" t="s">
        <v>241</v>
      </c>
      <c r="D130" s="47">
        <v>39</v>
      </c>
      <c r="E130" s="48">
        <v>41.049</v>
      </c>
      <c r="F130" s="49" t="s">
        <v>17</v>
      </c>
      <c r="G130" s="50">
        <v>2</v>
      </c>
      <c r="H130" s="75">
        <v>15.122</v>
      </c>
      <c r="I130" s="49" t="s">
        <v>18</v>
      </c>
      <c r="J130" s="52">
        <f>+K130*3.281</f>
        <v>2700.263</v>
      </c>
      <c r="K130" s="52">
        <v>823</v>
      </c>
      <c r="L130" s="43"/>
      <c r="M130" s="53">
        <v>14</v>
      </c>
      <c r="N130" s="53">
        <v>32</v>
      </c>
      <c r="O130" s="43" t="s">
        <v>242</v>
      </c>
      <c r="P130" s="197" t="s">
        <v>24</v>
      </c>
      <c r="Q130" s="54"/>
      <c r="R130" s="27" t="s">
        <v>22</v>
      </c>
      <c r="S130" s="40" t="s">
        <v>243</v>
      </c>
      <c r="T130" s="42" t="s">
        <v>244</v>
      </c>
    </row>
    <row r="131" spans="1:20" ht="12">
      <c r="A131" s="31">
        <v>142</v>
      </c>
      <c r="B131" s="32" t="s">
        <v>726</v>
      </c>
      <c r="C131" s="184" t="s">
        <v>241</v>
      </c>
      <c r="D131" s="76">
        <v>40</v>
      </c>
      <c r="E131" s="69">
        <v>32.477</v>
      </c>
      <c r="F131" s="77" t="s">
        <v>17</v>
      </c>
      <c r="G131" s="78">
        <v>2</v>
      </c>
      <c r="H131" s="75">
        <v>4.357</v>
      </c>
      <c r="I131" s="77" t="s">
        <v>18</v>
      </c>
      <c r="J131" s="52">
        <f>+K131*3.281</f>
        <v>4265.3</v>
      </c>
      <c r="K131" s="52">
        <v>1300</v>
      </c>
      <c r="L131" s="43"/>
      <c r="M131" s="53">
        <v>14</v>
      </c>
      <c r="N131" s="53">
        <v>32</v>
      </c>
      <c r="O131" s="43">
        <v>900</v>
      </c>
      <c r="P131" s="197" t="s">
        <v>24</v>
      </c>
      <c r="Q131" s="54"/>
      <c r="R131" s="27" t="s">
        <v>22</v>
      </c>
      <c r="S131" s="40"/>
      <c r="T131" s="40"/>
    </row>
    <row r="132" spans="1:20" ht="12">
      <c r="A132" s="31">
        <v>143</v>
      </c>
      <c r="B132" s="32" t="s">
        <v>728</v>
      </c>
      <c r="C132" s="184" t="s">
        <v>241</v>
      </c>
      <c r="D132" s="47">
        <v>39</v>
      </c>
      <c r="E132" s="48">
        <v>56.481</v>
      </c>
      <c r="F132" s="49" t="s">
        <v>17</v>
      </c>
      <c r="G132" s="50">
        <v>1</v>
      </c>
      <c r="H132" s="51">
        <v>31.832</v>
      </c>
      <c r="I132" s="49" t="s">
        <v>18</v>
      </c>
      <c r="J132" s="52">
        <f>IF(K132="","",+K132*3.281)</f>
        <v>3937.2000000000003</v>
      </c>
      <c r="K132" s="52">
        <v>1200</v>
      </c>
      <c r="L132" s="43" t="s">
        <v>29</v>
      </c>
      <c r="M132" s="53">
        <v>9</v>
      </c>
      <c r="N132" s="53">
        <f>IF(M132&gt;17.9,M132-18,M132+18)</f>
        <v>27</v>
      </c>
      <c r="O132" s="43" t="s">
        <v>245</v>
      </c>
      <c r="P132" s="197" t="s">
        <v>24</v>
      </c>
      <c r="Q132" s="54">
        <v>130.125</v>
      </c>
      <c r="R132" s="27" t="s">
        <v>22</v>
      </c>
      <c r="S132" s="40"/>
      <c r="T132" s="40"/>
    </row>
    <row r="133" spans="1:20" ht="12">
      <c r="A133" s="31">
        <v>144</v>
      </c>
      <c r="B133" s="138" t="s">
        <v>729</v>
      </c>
      <c r="C133" s="184" t="s">
        <v>241</v>
      </c>
      <c r="D133" s="47">
        <v>39</v>
      </c>
      <c r="E133" s="48">
        <v>17.922</v>
      </c>
      <c r="F133" s="49" t="s">
        <v>17</v>
      </c>
      <c r="G133" s="50">
        <v>2</v>
      </c>
      <c r="H133" s="51">
        <v>22.57</v>
      </c>
      <c r="I133" s="49" t="s">
        <v>18</v>
      </c>
      <c r="J133" s="52">
        <f>IF(K133="","",+K133*3.281)</f>
        <v>2378.725</v>
      </c>
      <c r="K133" s="52">
        <v>725</v>
      </c>
      <c r="L133" s="43" t="s">
        <v>19</v>
      </c>
      <c r="M133" s="53">
        <v>12</v>
      </c>
      <c r="N133" s="53">
        <v>30</v>
      </c>
      <c r="O133" s="43" t="s">
        <v>246</v>
      </c>
      <c r="P133" s="197" t="s">
        <v>35</v>
      </c>
      <c r="Q133" s="54">
        <v>123.5</v>
      </c>
      <c r="R133" s="27" t="s">
        <v>22</v>
      </c>
      <c r="S133" s="40"/>
      <c r="T133" s="42" t="s">
        <v>247</v>
      </c>
    </row>
    <row r="134" spans="1:20" ht="10.5">
      <c r="A134" s="31">
        <v>145</v>
      </c>
      <c r="B134" s="138" t="s">
        <v>682</v>
      </c>
      <c r="C134" s="185" t="s">
        <v>241</v>
      </c>
      <c r="D134" s="47">
        <v>39</v>
      </c>
      <c r="E134" s="48">
        <v>49.485</v>
      </c>
      <c r="F134" s="49" t="s">
        <v>17</v>
      </c>
      <c r="G134" s="50">
        <v>2</v>
      </c>
      <c r="H134" s="51">
        <v>57</v>
      </c>
      <c r="I134" s="49" t="s">
        <v>18</v>
      </c>
      <c r="J134" s="52"/>
      <c r="K134" s="52">
        <v>786</v>
      </c>
      <c r="L134" s="43"/>
      <c r="M134" s="53">
        <v>12</v>
      </c>
      <c r="N134" s="53">
        <v>30</v>
      </c>
      <c r="O134" s="43">
        <v>500</v>
      </c>
      <c r="P134" s="197" t="s">
        <v>24</v>
      </c>
      <c r="Q134" s="54"/>
      <c r="R134" s="27" t="s">
        <v>22</v>
      </c>
      <c r="S134" s="40" t="s">
        <v>683</v>
      </c>
      <c r="T134" s="40"/>
    </row>
    <row r="135" spans="1:20" ht="10.5">
      <c r="A135" s="31">
        <v>146</v>
      </c>
      <c r="B135" s="41" t="s">
        <v>700</v>
      </c>
      <c r="C135" s="184" t="s">
        <v>241</v>
      </c>
      <c r="D135" s="47">
        <v>40</v>
      </c>
      <c r="E135" s="48">
        <v>12.275</v>
      </c>
      <c r="F135" s="49" t="s">
        <v>17</v>
      </c>
      <c r="G135" s="50">
        <v>2</v>
      </c>
      <c r="H135" s="51">
        <v>8.557</v>
      </c>
      <c r="I135" s="49" t="s">
        <v>18</v>
      </c>
      <c r="J135" s="52">
        <f>IF(K135="","",+K135*3.281)</f>
        <v>2998.8340000000003</v>
      </c>
      <c r="K135" s="52">
        <v>914</v>
      </c>
      <c r="L135" s="63" t="s">
        <v>19</v>
      </c>
      <c r="M135" s="53">
        <v>16</v>
      </c>
      <c r="N135" s="53">
        <f>IF(M135&gt;17.9,M135-18,M135+18)</f>
        <v>34</v>
      </c>
      <c r="O135" s="43" t="s">
        <v>248</v>
      </c>
      <c r="P135" s="197" t="s">
        <v>35</v>
      </c>
      <c r="Q135" s="54">
        <v>123.5</v>
      </c>
      <c r="R135" s="27" t="s">
        <v>22</v>
      </c>
      <c r="S135" s="40">
        <v>622353535</v>
      </c>
      <c r="T135" s="42" t="s">
        <v>249</v>
      </c>
    </row>
    <row r="136" spans="1:20" ht="10.5">
      <c r="A136" s="31">
        <v>147</v>
      </c>
      <c r="B136" s="32" t="s">
        <v>250</v>
      </c>
      <c r="C136" s="184" t="s">
        <v>241</v>
      </c>
      <c r="D136" s="47">
        <v>40</v>
      </c>
      <c r="E136" s="48">
        <v>0.772</v>
      </c>
      <c r="F136" s="49" t="s">
        <v>17</v>
      </c>
      <c r="G136" s="50">
        <v>2</v>
      </c>
      <c r="H136" s="51">
        <v>58.776</v>
      </c>
      <c r="I136" s="49" t="s">
        <v>18</v>
      </c>
      <c r="J136" s="52">
        <f>IF(K136="","",+K136*3.281)</f>
        <v>2378.725</v>
      </c>
      <c r="K136" s="52">
        <v>725</v>
      </c>
      <c r="L136" s="43" t="s">
        <v>19</v>
      </c>
      <c r="M136" s="53">
        <v>9</v>
      </c>
      <c r="N136" s="53">
        <v>27</v>
      </c>
      <c r="O136" s="43" t="s">
        <v>251</v>
      </c>
      <c r="P136" s="197" t="s">
        <v>24</v>
      </c>
      <c r="Q136" s="54"/>
      <c r="R136" s="27" t="s">
        <v>22</v>
      </c>
      <c r="S136" s="40">
        <v>639949676</v>
      </c>
      <c r="T136" s="42" t="s">
        <v>252</v>
      </c>
    </row>
    <row r="137" spans="1:20" ht="10.5">
      <c r="A137" s="31">
        <v>148</v>
      </c>
      <c r="B137" s="41" t="s">
        <v>253</v>
      </c>
      <c r="C137" s="184" t="s">
        <v>254</v>
      </c>
      <c r="D137" s="47">
        <v>42</v>
      </c>
      <c r="E137" s="48">
        <v>15.674</v>
      </c>
      <c r="F137" s="49" t="s">
        <v>17</v>
      </c>
      <c r="G137" s="61">
        <v>-3</v>
      </c>
      <c r="H137" s="62">
        <v>-6.628</v>
      </c>
      <c r="I137" s="60" t="s">
        <v>104</v>
      </c>
      <c r="J137" s="52">
        <f>IF(K137="","",+K137*3.281)</f>
        <v>16.405</v>
      </c>
      <c r="K137" s="52">
        <v>5</v>
      </c>
      <c r="L137" s="43" t="s">
        <v>19</v>
      </c>
      <c r="M137" s="53" t="s">
        <v>255</v>
      </c>
      <c r="N137" s="53">
        <f>IF(M137&gt;17.9,M137-18,M137+18)</f>
        <v>17</v>
      </c>
      <c r="O137" s="43" t="s">
        <v>256</v>
      </c>
      <c r="P137" s="197" t="s">
        <v>35</v>
      </c>
      <c r="Q137" s="54">
        <v>122.4</v>
      </c>
      <c r="R137" s="27" t="s">
        <v>22</v>
      </c>
      <c r="S137" s="40" t="s">
        <v>257</v>
      </c>
      <c r="T137" s="40"/>
    </row>
    <row r="138" spans="1:20" ht="10.5">
      <c r="A138" s="31">
        <v>149</v>
      </c>
      <c r="B138" s="32" t="s">
        <v>258</v>
      </c>
      <c r="C138" s="184" t="s">
        <v>254</v>
      </c>
      <c r="D138" s="47">
        <v>42</v>
      </c>
      <c r="E138" s="48">
        <v>1.928</v>
      </c>
      <c r="F138" s="49" t="s">
        <v>17</v>
      </c>
      <c r="G138" s="61">
        <v>-3</v>
      </c>
      <c r="H138" s="62">
        <v>-10.816</v>
      </c>
      <c r="I138" s="60" t="s">
        <v>104</v>
      </c>
      <c r="J138" s="52">
        <f>IF(K138="","",+K138*3.281)</f>
        <v>9.843</v>
      </c>
      <c r="K138" s="43">
        <v>3</v>
      </c>
      <c r="L138" s="63" t="s">
        <v>19</v>
      </c>
      <c r="M138" s="53">
        <v>2</v>
      </c>
      <c r="N138" s="53">
        <v>20</v>
      </c>
      <c r="O138" s="43">
        <v>300</v>
      </c>
      <c r="P138" s="197" t="s">
        <v>85</v>
      </c>
      <c r="Q138" s="54">
        <v>130.125</v>
      </c>
      <c r="R138" s="27" t="s">
        <v>22</v>
      </c>
      <c r="S138" s="40" t="s">
        <v>259</v>
      </c>
      <c r="T138" s="42" t="s">
        <v>260</v>
      </c>
    </row>
    <row r="139" spans="1:20" ht="10.5">
      <c r="A139" s="31">
        <v>150</v>
      </c>
      <c r="B139" s="32" t="s">
        <v>261</v>
      </c>
      <c r="C139" s="185" t="s">
        <v>254</v>
      </c>
      <c r="D139" s="47">
        <v>42</v>
      </c>
      <c r="E139" s="48">
        <v>1.849</v>
      </c>
      <c r="F139" s="49" t="s">
        <v>17</v>
      </c>
      <c r="G139" s="61">
        <v>-2</v>
      </c>
      <c r="H139" s="62">
        <v>-59.482</v>
      </c>
      <c r="I139" s="60" t="s">
        <v>104</v>
      </c>
      <c r="J139" s="52">
        <f>+K139*3.281</f>
        <v>442.935</v>
      </c>
      <c r="K139" s="52">
        <v>135</v>
      </c>
      <c r="L139" s="43"/>
      <c r="M139" s="53">
        <v>1</v>
      </c>
      <c r="N139" s="53">
        <v>19</v>
      </c>
      <c r="O139" s="43">
        <v>330</v>
      </c>
      <c r="P139" s="197" t="s">
        <v>85</v>
      </c>
      <c r="Q139" s="54"/>
      <c r="R139" s="27" t="s">
        <v>22</v>
      </c>
      <c r="S139" s="40"/>
      <c r="T139" s="40"/>
    </row>
    <row r="140" spans="1:20" ht="10.5">
      <c r="A140" s="31">
        <v>151</v>
      </c>
      <c r="B140" s="32" t="s">
        <v>704</v>
      </c>
      <c r="C140" s="184" t="s">
        <v>254</v>
      </c>
      <c r="D140" s="47">
        <v>41</v>
      </c>
      <c r="E140" s="48">
        <v>54.88333333333344</v>
      </c>
      <c r="F140" s="49" t="s">
        <v>17</v>
      </c>
      <c r="G140" s="61">
        <v>-2</v>
      </c>
      <c r="H140" s="62">
        <v>-45.53333333333339</v>
      </c>
      <c r="I140" s="60" t="s">
        <v>104</v>
      </c>
      <c r="J140" s="52">
        <f>IF(K140="","",+K140*3.281)</f>
        <v>469.183</v>
      </c>
      <c r="K140" s="52">
        <v>143</v>
      </c>
      <c r="L140" s="43" t="s">
        <v>19</v>
      </c>
      <c r="M140" s="53">
        <v>1</v>
      </c>
      <c r="N140" s="53">
        <v>19</v>
      </c>
      <c r="O140" s="43" t="s">
        <v>262</v>
      </c>
      <c r="P140" s="197" t="s">
        <v>35</v>
      </c>
      <c r="Q140" s="54">
        <v>120.9</v>
      </c>
      <c r="R140" s="27" t="s">
        <v>22</v>
      </c>
      <c r="S140" s="40"/>
      <c r="T140" s="40"/>
    </row>
    <row r="141" spans="1:20" ht="10.5">
      <c r="A141" s="31">
        <v>152</v>
      </c>
      <c r="B141" s="32" t="s">
        <v>263</v>
      </c>
      <c r="C141" s="184" t="s">
        <v>254</v>
      </c>
      <c r="D141" s="47">
        <v>41</v>
      </c>
      <c r="E141" s="48">
        <v>45.158</v>
      </c>
      <c r="F141" s="49" t="s">
        <v>17</v>
      </c>
      <c r="G141" s="61">
        <v>-2</v>
      </c>
      <c r="H141" s="62">
        <v>-36.673</v>
      </c>
      <c r="I141" s="60" t="s">
        <v>104</v>
      </c>
      <c r="J141" s="52">
        <f>IF(K141="","",+K141*3.281)</f>
        <v>275.604</v>
      </c>
      <c r="K141" s="52">
        <v>84</v>
      </c>
      <c r="L141" s="43" t="s">
        <v>19</v>
      </c>
      <c r="M141" s="53">
        <v>13</v>
      </c>
      <c r="N141" s="53">
        <v>31</v>
      </c>
      <c r="O141" s="43" t="s">
        <v>124</v>
      </c>
      <c r="P141" s="197" t="s">
        <v>85</v>
      </c>
      <c r="Q141" s="54">
        <v>130.125</v>
      </c>
      <c r="R141" s="27" t="s">
        <v>22</v>
      </c>
      <c r="S141" s="40" t="s">
        <v>264</v>
      </c>
      <c r="T141" s="74" t="s">
        <v>265</v>
      </c>
    </row>
    <row r="142" spans="1:20" ht="10.5">
      <c r="A142" s="31">
        <v>154</v>
      </c>
      <c r="B142" s="41" t="s">
        <v>266</v>
      </c>
      <c r="C142" s="184" t="s">
        <v>254</v>
      </c>
      <c r="D142" s="47">
        <v>42</v>
      </c>
      <c r="E142" s="48">
        <v>23.285</v>
      </c>
      <c r="F142" s="49" t="s">
        <v>17</v>
      </c>
      <c r="G142" s="61">
        <v>-1</v>
      </c>
      <c r="H142" s="62">
        <v>-51.846</v>
      </c>
      <c r="I142" s="60" t="s">
        <v>104</v>
      </c>
      <c r="J142" s="52">
        <f>IF(K142="","",+K142*3.281)</f>
        <v>3609.1000000000004</v>
      </c>
      <c r="K142" s="52">
        <v>1100</v>
      </c>
      <c r="L142" s="43" t="s">
        <v>19</v>
      </c>
      <c r="M142" s="53">
        <v>7</v>
      </c>
      <c r="N142" s="53">
        <v>25</v>
      </c>
      <c r="O142" s="43" t="s">
        <v>267</v>
      </c>
      <c r="P142" s="197" t="s">
        <v>35</v>
      </c>
      <c r="Q142" s="54">
        <v>123.15</v>
      </c>
      <c r="R142" s="27" t="s">
        <v>22</v>
      </c>
      <c r="S142" s="40">
        <v>695893901</v>
      </c>
      <c r="T142" s="139" t="s">
        <v>773</v>
      </c>
    </row>
    <row r="143" spans="1:20" ht="10.5">
      <c r="A143" s="31">
        <v>155</v>
      </c>
      <c r="B143" s="32" t="s">
        <v>268</v>
      </c>
      <c r="C143" s="185" t="s">
        <v>254</v>
      </c>
      <c r="D143" s="47">
        <v>42</v>
      </c>
      <c r="E143" s="48">
        <v>0.817</v>
      </c>
      <c r="F143" s="49" t="s">
        <v>17</v>
      </c>
      <c r="G143" s="50">
        <v>-3</v>
      </c>
      <c r="H143" s="51">
        <v>-5.427</v>
      </c>
      <c r="I143" s="60" t="s">
        <v>104</v>
      </c>
      <c r="J143" s="52">
        <f>+K143*3.281</f>
        <v>32.81</v>
      </c>
      <c r="K143" s="52">
        <v>10</v>
      </c>
      <c r="L143" s="43" t="s">
        <v>19</v>
      </c>
      <c r="M143" s="53">
        <v>18</v>
      </c>
      <c r="N143" s="53">
        <v>36</v>
      </c>
      <c r="O143" s="43" t="s">
        <v>269</v>
      </c>
      <c r="P143" s="197" t="s">
        <v>85</v>
      </c>
      <c r="Q143" s="54"/>
      <c r="R143" s="27" t="s">
        <v>22</v>
      </c>
      <c r="S143" s="40">
        <v>972207998</v>
      </c>
      <c r="T143" s="40"/>
    </row>
    <row r="144" spans="1:20" ht="10.5">
      <c r="A144" s="31">
        <v>156</v>
      </c>
      <c r="B144" s="32" t="s">
        <v>731</v>
      </c>
      <c r="C144" s="184" t="s">
        <v>254</v>
      </c>
      <c r="D144" s="47">
        <v>42</v>
      </c>
      <c r="E144" s="48">
        <v>14.025</v>
      </c>
      <c r="F144" s="49" t="s">
        <v>17</v>
      </c>
      <c r="G144" s="61">
        <v>-2</v>
      </c>
      <c r="H144" s="62">
        <v>-53.278</v>
      </c>
      <c r="I144" s="60" t="s">
        <v>104</v>
      </c>
      <c r="J144" s="52">
        <f>IF(K144="","",+K144*3.281)</f>
        <v>2231.08</v>
      </c>
      <c r="K144" s="52">
        <v>680</v>
      </c>
      <c r="L144" s="43" t="s">
        <v>19</v>
      </c>
      <c r="M144" s="53">
        <v>15</v>
      </c>
      <c r="N144" s="53">
        <v>33</v>
      </c>
      <c r="O144" s="43">
        <v>480</v>
      </c>
      <c r="P144" s="197" t="s">
        <v>24</v>
      </c>
      <c r="Q144" s="54">
        <v>130.125</v>
      </c>
      <c r="R144" s="27" t="s">
        <v>22</v>
      </c>
      <c r="S144" s="40" t="s">
        <v>270</v>
      </c>
      <c r="T144" s="40"/>
    </row>
    <row r="145" spans="1:20" ht="10.5">
      <c r="A145" s="31">
        <v>157</v>
      </c>
      <c r="B145" s="32" t="s">
        <v>730</v>
      </c>
      <c r="C145" s="184" t="s">
        <v>254</v>
      </c>
      <c r="D145" s="47">
        <v>42</v>
      </c>
      <c r="E145" s="48">
        <v>0.486</v>
      </c>
      <c r="F145" s="49" t="s">
        <v>17</v>
      </c>
      <c r="G145" s="61">
        <v>-3</v>
      </c>
      <c r="H145" s="62">
        <v>-9.215</v>
      </c>
      <c r="I145" s="60" t="s">
        <v>104</v>
      </c>
      <c r="J145" s="52">
        <f>IF(K145="","",+K145*3.281)</f>
        <v>216.54600000000002</v>
      </c>
      <c r="K145" s="43">
        <v>66</v>
      </c>
      <c r="L145" s="63" t="s">
        <v>19</v>
      </c>
      <c r="M145" s="53">
        <v>7</v>
      </c>
      <c r="N145" s="53">
        <v>25</v>
      </c>
      <c r="O145" s="43">
        <v>300</v>
      </c>
      <c r="P145" s="197" t="s">
        <v>24</v>
      </c>
      <c r="Q145" s="54">
        <v>130.125</v>
      </c>
      <c r="R145" s="27" t="s">
        <v>22</v>
      </c>
      <c r="S145" s="40" t="s">
        <v>271</v>
      </c>
      <c r="T145" s="42" t="s">
        <v>272</v>
      </c>
    </row>
    <row r="146" spans="1:20" ht="10.5">
      <c r="A146" s="31">
        <v>158</v>
      </c>
      <c r="B146" s="32" t="s">
        <v>273</v>
      </c>
      <c r="C146" s="184" t="s">
        <v>254</v>
      </c>
      <c r="D146" s="47">
        <v>42</v>
      </c>
      <c r="E146" s="48">
        <v>13.594</v>
      </c>
      <c r="F146" s="49" t="s">
        <v>17</v>
      </c>
      <c r="G146" s="61">
        <v>-2</v>
      </c>
      <c r="H146" s="62">
        <v>-36.978</v>
      </c>
      <c r="I146" s="60" t="s">
        <v>104</v>
      </c>
      <c r="J146" s="52">
        <f>IF(K146="","",+K146*3.281)</f>
        <v>787.44</v>
      </c>
      <c r="K146" s="52">
        <v>240</v>
      </c>
      <c r="L146" s="43" t="s">
        <v>19</v>
      </c>
      <c r="M146" s="53">
        <v>11</v>
      </c>
      <c r="N146" s="53">
        <v>29</v>
      </c>
      <c r="O146" s="43" t="s">
        <v>274</v>
      </c>
      <c r="P146" s="197" t="s">
        <v>85</v>
      </c>
      <c r="Q146" s="54">
        <v>130.125</v>
      </c>
      <c r="R146" s="27" t="s">
        <v>22</v>
      </c>
      <c r="S146" s="40">
        <v>619089495</v>
      </c>
      <c r="T146" s="153" t="s">
        <v>776</v>
      </c>
    </row>
    <row r="147" spans="1:20" ht="10.5">
      <c r="A147" s="31">
        <v>159</v>
      </c>
      <c r="B147" s="32" t="s">
        <v>275</v>
      </c>
      <c r="C147" s="184" t="s">
        <v>254</v>
      </c>
      <c r="D147" s="47">
        <v>42</v>
      </c>
      <c r="E147" s="48">
        <v>2.967</v>
      </c>
      <c r="F147" s="49" t="s">
        <v>17</v>
      </c>
      <c r="G147" s="61">
        <v>-2</v>
      </c>
      <c r="H147" s="62">
        <v>-59.992</v>
      </c>
      <c r="I147" s="60" t="s">
        <v>104</v>
      </c>
      <c r="J147" s="52">
        <f>IF(K147="","",+K147*3.281)</f>
      </c>
      <c r="K147" s="43"/>
      <c r="L147" s="63"/>
      <c r="M147" s="53"/>
      <c r="N147" s="53"/>
      <c r="O147" s="43"/>
      <c r="P147" s="197"/>
      <c r="Q147" s="54"/>
      <c r="R147" s="27" t="s">
        <v>22</v>
      </c>
      <c r="S147" s="40"/>
      <c r="T147" s="155" t="s">
        <v>777</v>
      </c>
    </row>
    <row r="148" spans="1:20" ht="10.5">
      <c r="A148" s="31">
        <v>160</v>
      </c>
      <c r="B148" s="32" t="s">
        <v>810</v>
      </c>
      <c r="C148" s="184" t="s">
        <v>254</v>
      </c>
      <c r="D148" s="47">
        <v>42</v>
      </c>
      <c r="E148" s="48">
        <v>8.637</v>
      </c>
      <c r="F148" s="49" t="s">
        <v>17</v>
      </c>
      <c r="G148" s="61">
        <v>-3</v>
      </c>
      <c r="H148" s="62">
        <v>-3.177</v>
      </c>
      <c r="I148" s="60" t="s">
        <v>104</v>
      </c>
      <c r="J148" s="52">
        <f>IF(K148="","",+K148*3.281)</f>
        <v>49.215</v>
      </c>
      <c r="K148" s="52">
        <v>15</v>
      </c>
      <c r="L148" s="43" t="s">
        <v>19</v>
      </c>
      <c r="M148" s="53">
        <v>9</v>
      </c>
      <c r="N148" s="53">
        <v>27</v>
      </c>
      <c r="O148" s="43">
        <v>420</v>
      </c>
      <c r="P148" s="197" t="s">
        <v>85</v>
      </c>
      <c r="Q148" s="54">
        <v>129.975</v>
      </c>
      <c r="R148" s="27" t="s">
        <v>22</v>
      </c>
      <c r="S148" s="66" t="s">
        <v>808</v>
      </c>
      <c r="T148" s="177" t="s">
        <v>809</v>
      </c>
    </row>
    <row r="149" spans="1:20" ht="10.5">
      <c r="A149" s="31">
        <v>161</v>
      </c>
      <c r="B149" s="32" t="s">
        <v>276</v>
      </c>
      <c r="C149" s="184" t="s">
        <v>277</v>
      </c>
      <c r="D149" s="47">
        <v>36</v>
      </c>
      <c r="E149" s="48">
        <v>59.865</v>
      </c>
      <c r="F149" s="49" t="s">
        <v>17</v>
      </c>
      <c r="G149" s="50">
        <v>4</v>
      </c>
      <c r="H149" s="51">
        <v>6.176</v>
      </c>
      <c r="I149" s="49" t="s">
        <v>18</v>
      </c>
      <c r="J149" s="52">
        <f>+K149*3.281</f>
        <v>3215.38</v>
      </c>
      <c r="K149" s="52">
        <v>980</v>
      </c>
      <c r="L149" s="43"/>
      <c r="M149" s="53">
        <v>5</v>
      </c>
      <c r="N149" s="53">
        <v>23</v>
      </c>
      <c r="O149" s="43">
        <v>250</v>
      </c>
      <c r="P149" s="197" t="s">
        <v>24</v>
      </c>
      <c r="Q149" s="54"/>
      <c r="R149" s="27" t="s">
        <v>22</v>
      </c>
      <c r="S149" s="40"/>
      <c r="T149" s="40"/>
    </row>
    <row r="150" spans="1:20" ht="10.5">
      <c r="A150" s="31">
        <v>162</v>
      </c>
      <c r="B150" s="38" t="s">
        <v>278</v>
      </c>
      <c r="C150" s="184" t="s">
        <v>277</v>
      </c>
      <c r="D150" s="47">
        <v>37</v>
      </c>
      <c r="E150" s="48">
        <v>7.916666666666572</v>
      </c>
      <c r="F150" s="49" t="s">
        <v>17</v>
      </c>
      <c r="G150" s="50">
        <v>3</v>
      </c>
      <c r="H150" s="51">
        <v>36.96666666666666</v>
      </c>
      <c r="I150" s="49" t="s">
        <v>18</v>
      </c>
      <c r="J150" s="52">
        <f>IF(K150="","",+K150*3.281)</f>
        <v>2296.7000000000003</v>
      </c>
      <c r="K150" s="52">
        <v>700</v>
      </c>
      <c r="L150" s="43"/>
      <c r="M150" s="53">
        <v>18</v>
      </c>
      <c r="N150" s="53">
        <v>36</v>
      </c>
      <c r="O150" s="43" t="s">
        <v>279</v>
      </c>
      <c r="P150" s="197" t="s">
        <v>35</v>
      </c>
      <c r="Q150" s="54">
        <v>122.1</v>
      </c>
      <c r="R150" s="27" t="s">
        <v>22</v>
      </c>
      <c r="S150" s="40"/>
      <c r="T150" s="40"/>
    </row>
    <row r="151" spans="1:20" ht="10.5" customHeight="1">
      <c r="A151" s="31">
        <v>163</v>
      </c>
      <c r="B151" s="32" t="s">
        <v>709</v>
      </c>
      <c r="C151" s="184" t="s">
        <v>277</v>
      </c>
      <c r="D151" s="47">
        <v>37</v>
      </c>
      <c r="E151" s="48">
        <v>17.759</v>
      </c>
      <c r="F151" s="49" t="s">
        <v>17</v>
      </c>
      <c r="G151" s="50">
        <v>3</v>
      </c>
      <c r="H151" s="51">
        <v>42.673</v>
      </c>
      <c r="I151" s="49" t="s">
        <v>18</v>
      </c>
      <c r="J151" s="52">
        <f>+K151*3.281</f>
        <v>2444.3450000000003</v>
      </c>
      <c r="K151" s="52">
        <v>745</v>
      </c>
      <c r="L151" s="63" t="s">
        <v>19</v>
      </c>
      <c r="M151" s="53">
        <v>15</v>
      </c>
      <c r="N151" s="53">
        <v>33</v>
      </c>
      <c r="O151" s="43">
        <v>500</v>
      </c>
      <c r="P151" s="197" t="s">
        <v>280</v>
      </c>
      <c r="Q151" s="54">
        <v>130.125</v>
      </c>
      <c r="R151" s="27" t="s">
        <v>22</v>
      </c>
      <c r="S151" s="40">
        <v>639104101</v>
      </c>
      <c r="T151" s="44"/>
    </row>
    <row r="152" spans="1:20" ht="10.5">
      <c r="A152" s="31">
        <v>164</v>
      </c>
      <c r="B152" s="32" t="s">
        <v>281</v>
      </c>
      <c r="C152" s="184" t="s">
        <v>277</v>
      </c>
      <c r="D152" s="47">
        <v>37</v>
      </c>
      <c r="E152" s="48">
        <v>11.416666666666373</v>
      </c>
      <c r="F152" s="49" t="s">
        <v>17</v>
      </c>
      <c r="G152" s="50">
        <v>3</v>
      </c>
      <c r="H152" s="51">
        <v>47.583333333333336</v>
      </c>
      <c r="I152" s="49" t="s">
        <v>18</v>
      </c>
      <c r="J152" s="52">
        <f>IF(K152="","",+K152*3.281)</f>
        <v>1860.327</v>
      </c>
      <c r="K152" s="52">
        <v>567</v>
      </c>
      <c r="L152" s="43"/>
      <c r="M152" s="53">
        <v>9</v>
      </c>
      <c r="N152" s="53">
        <f>IF(M152&gt;17.9,M152-18,M152+18)</f>
        <v>27</v>
      </c>
      <c r="O152" s="43">
        <v>2900</v>
      </c>
      <c r="P152" s="197" t="s">
        <v>35</v>
      </c>
      <c r="Q152" s="54">
        <v>118.85</v>
      </c>
      <c r="R152" s="27" t="s">
        <v>22</v>
      </c>
      <c r="S152" s="40" t="s">
        <v>282</v>
      </c>
      <c r="T152" s="40"/>
    </row>
    <row r="153" spans="1:20" ht="10.5">
      <c r="A153" s="31">
        <v>165</v>
      </c>
      <c r="B153" s="32" t="s">
        <v>283</v>
      </c>
      <c r="C153" s="184" t="s">
        <v>277</v>
      </c>
      <c r="D153" s="47">
        <v>37</v>
      </c>
      <c r="E153" s="48">
        <v>24.873</v>
      </c>
      <c r="F153" s="49" t="s">
        <v>17</v>
      </c>
      <c r="G153" s="50">
        <v>3</v>
      </c>
      <c r="H153" s="51">
        <v>4.458</v>
      </c>
      <c r="I153" s="49" t="s">
        <v>18</v>
      </c>
      <c r="J153" s="52">
        <f>+K153*3.281</f>
        <v>3281</v>
      </c>
      <c r="K153" s="52">
        <v>1000</v>
      </c>
      <c r="L153" s="43"/>
      <c r="M153" s="53">
        <v>4</v>
      </c>
      <c r="N153" s="53">
        <v>22</v>
      </c>
      <c r="O153" s="43" t="s">
        <v>284</v>
      </c>
      <c r="P153" s="197" t="s">
        <v>24</v>
      </c>
      <c r="Q153" s="54"/>
      <c r="R153" s="27" t="s">
        <v>22</v>
      </c>
      <c r="S153" s="40"/>
      <c r="T153" s="40"/>
    </row>
    <row r="154" spans="1:20" ht="10.5">
      <c r="A154" s="31">
        <v>166</v>
      </c>
      <c r="B154" s="32" t="s">
        <v>285</v>
      </c>
      <c r="C154" s="184" t="s">
        <v>277</v>
      </c>
      <c r="D154" s="47">
        <v>36</v>
      </c>
      <c r="E154" s="48">
        <v>55.926</v>
      </c>
      <c r="F154" s="49" t="s">
        <v>17</v>
      </c>
      <c r="G154" s="50">
        <v>3</v>
      </c>
      <c r="H154" s="51">
        <v>50.07</v>
      </c>
      <c r="I154" s="49" t="s">
        <v>18</v>
      </c>
      <c r="J154" s="52">
        <f>IF(K154="","",+K154*3.281)</f>
        <v>3477.86</v>
      </c>
      <c r="K154" s="43">
        <v>1060</v>
      </c>
      <c r="L154" s="63" t="s">
        <v>29</v>
      </c>
      <c r="M154" s="53">
        <v>9</v>
      </c>
      <c r="N154" s="53">
        <v>27</v>
      </c>
      <c r="O154" s="43" t="s">
        <v>286</v>
      </c>
      <c r="P154" s="197" t="s">
        <v>35</v>
      </c>
      <c r="Q154" s="54"/>
      <c r="R154" s="27" t="s">
        <v>22</v>
      </c>
      <c r="S154" s="40"/>
      <c r="T154" s="42"/>
    </row>
    <row r="155" spans="1:20" ht="10.5">
      <c r="A155" s="31"/>
      <c r="B155" s="138" t="s">
        <v>677</v>
      </c>
      <c r="C155" s="184" t="s">
        <v>277</v>
      </c>
      <c r="D155" s="47">
        <v>37</v>
      </c>
      <c r="E155" s="48">
        <v>5.366</v>
      </c>
      <c r="F155" s="49" t="s">
        <v>17</v>
      </c>
      <c r="G155" s="50">
        <v>3</v>
      </c>
      <c r="H155" s="51">
        <v>47.3</v>
      </c>
      <c r="I155" s="49" t="s">
        <v>18</v>
      </c>
      <c r="J155" s="52">
        <v>2542</v>
      </c>
      <c r="K155" s="43"/>
      <c r="L155" s="63"/>
      <c r="M155" s="53">
        <v>8</v>
      </c>
      <c r="N155" s="53">
        <v>26</v>
      </c>
      <c r="O155" s="43">
        <v>970</v>
      </c>
      <c r="P155" s="197" t="s">
        <v>35</v>
      </c>
      <c r="Q155" s="54">
        <v>130.1</v>
      </c>
      <c r="R155" s="27"/>
      <c r="S155" s="40">
        <v>681645163</v>
      </c>
      <c r="T155" s="42"/>
    </row>
    <row r="156" spans="1:20" ht="10.5">
      <c r="A156" s="31">
        <v>167</v>
      </c>
      <c r="B156" s="32" t="s">
        <v>287</v>
      </c>
      <c r="C156" s="184" t="s">
        <v>277</v>
      </c>
      <c r="D156" s="47">
        <v>37</v>
      </c>
      <c r="E156" s="48">
        <v>8.194</v>
      </c>
      <c r="F156" s="49" t="s">
        <v>17</v>
      </c>
      <c r="G156" s="50">
        <v>4</v>
      </c>
      <c r="H156" s="51">
        <v>16.493</v>
      </c>
      <c r="I156" s="49" t="s">
        <v>18</v>
      </c>
      <c r="J156" s="52">
        <f>IF(K156="","",+K156*3.281)</f>
        <v>2516.527</v>
      </c>
      <c r="K156" s="52">
        <v>767</v>
      </c>
      <c r="L156" s="43" t="s">
        <v>19</v>
      </c>
      <c r="M156" s="53">
        <v>8</v>
      </c>
      <c r="N156" s="53">
        <v>26</v>
      </c>
      <c r="O156" s="43">
        <v>285</v>
      </c>
      <c r="P156" s="197" t="s">
        <v>24</v>
      </c>
      <c r="Q156" s="54"/>
      <c r="R156" s="27" t="s">
        <v>22</v>
      </c>
      <c r="S156" s="40" t="s">
        <v>288</v>
      </c>
      <c r="T156" s="40"/>
    </row>
    <row r="157" spans="1:20" ht="10.5">
      <c r="A157" s="31">
        <v>168</v>
      </c>
      <c r="B157" s="32" t="s">
        <v>289</v>
      </c>
      <c r="C157" s="184" t="s">
        <v>277</v>
      </c>
      <c r="D157" s="47">
        <v>37</v>
      </c>
      <c r="E157" s="48">
        <v>44.127</v>
      </c>
      <c r="F157" s="49" t="s">
        <v>17</v>
      </c>
      <c r="G157" s="50">
        <v>2</v>
      </c>
      <c r="H157" s="51">
        <v>21.855</v>
      </c>
      <c r="I157" s="49" t="s">
        <v>18</v>
      </c>
      <c r="J157" s="52">
        <f>+K157*3.281</f>
        <v>3244.909</v>
      </c>
      <c r="K157" s="52">
        <v>989</v>
      </c>
      <c r="L157" s="43"/>
      <c r="M157" s="53">
        <v>8</v>
      </c>
      <c r="N157" s="53">
        <v>26</v>
      </c>
      <c r="O157" s="43">
        <v>1200</v>
      </c>
      <c r="P157" s="197" t="s">
        <v>35</v>
      </c>
      <c r="Q157" s="54"/>
      <c r="R157" s="27" t="s">
        <v>22</v>
      </c>
      <c r="S157" s="40"/>
      <c r="T157" s="40"/>
    </row>
    <row r="158" spans="1:20" ht="12">
      <c r="A158" s="31">
        <v>169</v>
      </c>
      <c r="B158" s="32" t="s">
        <v>290</v>
      </c>
      <c r="C158" s="184" t="s">
        <v>291</v>
      </c>
      <c r="D158" s="47">
        <v>36</v>
      </c>
      <c r="E158" s="48">
        <v>43.425</v>
      </c>
      <c r="F158" s="49" t="s">
        <v>17</v>
      </c>
      <c r="G158" s="50">
        <v>4</v>
      </c>
      <c r="H158" s="51">
        <v>42.031</v>
      </c>
      <c r="I158" s="49" t="s">
        <v>18</v>
      </c>
      <c r="J158" s="52">
        <f>+K158*3.281</f>
        <v>656.2</v>
      </c>
      <c r="K158" s="52">
        <v>200</v>
      </c>
      <c r="L158" s="43"/>
      <c r="M158" s="53">
        <v>6</v>
      </c>
      <c r="N158" s="53">
        <v>24</v>
      </c>
      <c r="O158" s="43">
        <v>200</v>
      </c>
      <c r="P158" s="197" t="s">
        <v>35</v>
      </c>
      <c r="Q158" s="54"/>
      <c r="R158" s="27" t="s">
        <v>22</v>
      </c>
      <c r="S158" s="40"/>
      <c r="T158" s="40"/>
    </row>
    <row r="159" spans="1:20" ht="12">
      <c r="A159" s="31">
        <v>170</v>
      </c>
      <c r="B159" s="32" t="s">
        <v>292</v>
      </c>
      <c r="C159" s="184" t="s">
        <v>291</v>
      </c>
      <c r="D159" s="47">
        <v>41</v>
      </c>
      <c r="E159" s="48">
        <v>2.13</v>
      </c>
      <c r="F159" s="49" t="s">
        <v>17</v>
      </c>
      <c r="G159" s="50">
        <v>3</v>
      </c>
      <c r="H159" s="51">
        <v>17.704</v>
      </c>
      <c r="I159" s="49" t="s">
        <v>18</v>
      </c>
      <c r="J159" s="52">
        <f>IF(K159="","",+K159*3.281)</f>
        <v>3340.058</v>
      </c>
      <c r="K159" s="43">
        <v>1018</v>
      </c>
      <c r="L159" s="63"/>
      <c r="M159" s="53"/>
      <c r="N159" s="53"/>
      <c r="O159" s="43"/>
      <c r="P159" s="197"/>
      <c r="Q159" s="54"/>
      <c r="R159" s="27" t="s">
        <v>22</v>
      </c>
      <c r="S159" s="40"/>
      <c r="T159" s="40"/>
    </row>
    <row r="160" spans="1:20" ht="12">
      <c r="A160" s="31">
        <v>171</v>
      </c>
      <c r="B160" s="32" t="s">
        <v>293</v>
      </c>
      <c r="C160" s="185" t="s">
        <v>291</v>
      </c>
      <c r="D160" s="47">
        <v>41</v>
      </c>
      <c r="E160" s="48">
        <v>6.496</v>
      </c>
      <c r="F160" s="49" t="s">
        <v>17</v>
      </c>
      <c r="G160" s="50">
        <v>2</v>
      </c>
      <c r="H160" s="51">
        <v>59.158</v>
      </c>
      <c r="I160" s="49" t="s">
        <v>18</v>
      </c>
      <c r="J160" s="52">
        <f>+K160*3.281</f>
        <v>4101.25</v>
      </c>
      <c r="K160" s="52">
        <v>1250</v>
      </c>
      <c r="L160" s="43"/>
      <c r="M160" s="53">
        <v>4</v>
      </c>
      <c r="N160" s="53">
        <v>22</v>
      </c>
      <c r="O160" s="43">
        <v>1100</v>
      </c>
      <c r="P160" s="197" t="s">
        <v>35</v>
      </c>
      <c r="Q160" s="54"/>
      <c r="R160" s="27" t="s">
        <v>22</v>
      </c>
      <c r="S160" s="40"/>
      <c r="T160" s="40"/>
    </row>
    <row r="161" spans="1:20" ht="12">
      <c r="A161" s="31">
        <v>172</v>
      </c>
      <c r="B161" s="138" t="s">
        <v>294</v>
      </c>
      <c r="C161" s="184" t="s">
        <v>291</v>
      </c>
      <c r="D161" s="47">
        <v>40</v>
      </c>
      <c r="E161" s="48">
        <v>51.99</v>
      </c>
      <c r="F161" s="49" t="s">
        <v>17</v>
      </c>
      <c r="G161" s="50">
        <v>3</v>
      </c>
      <c r="H161" s="51">
        <v>14.755</v>
      </c>
      <c r="I161" s="49" t="s">
        <v>18</v>
      </c>
      <c r="J161" s="52">
        <f aca="true" t="shared" si="4" ref="J161:J166">IF(K161="","",+K161*3.281)</f>
        <v>3018.52</v>
      </c>
      <c r="K161" s="43">
        <v>920</v>
      </c>
      <c r="L161" s="63" t="s">
        <v>19</v>
      </c>
      <c r="M161" s="53">
        <v>1</v>
      </c>
      <c r="N161" s="53">
        <f>IF(M161&gt;17.9,M161-18,M161+18)</f>
        <v>19</v>
      </c>
      <c r="O161" s="43">
        <v>950</v>
      </c>
      <c r="P161" s="197" t="s">
        <v>35</v>
      </c>
      <c r="Q161" s="54">
        <v>123.325</v>
      </c>
      <c r="R161" s="27" t="s">
        <v>22</v>
      </c>
      <c r="S161" s="40" t="s">
        <v>295</v>
      </c>
      <c r="T161" s="42"/>
    </row>
    <row r="162" spans="1:20" ht="12">
      <c r="A162" s="31">
        <v>173</v>
      </c>
      <c r="B162" s="138" t="s">
        <v>694</v>
      </c>
      <c r="C162" s="184" t="s">
        <v>291</v>
      </c>
      <c r="D162" s="47">
        <v>41</v>
      </c>
      <c r="E162" s="48">
        <v>2.72</v>
      </c>
      <c r="F162" s="49" t="s">
        <v>17</v>
      </c>
      <c r="G162" s="50">
        <v>2</v>
      </c>
      <c r="H162" s="51">
        <v>37.643</v>
      </c>
      <c r="I162" s="49" t="s">
        <v>18</v>
      </c>
      <c r="J162" s="52">
        <f t="shared" si="4"/>
        <v>3691.125</v>
      </c>
      <c r="K162" s="43">
        <v>1125</v>
      </c>
      <c r="L162" s="63" t="s">
        <v>19</v>
      </c>
      <c r="M162" s="53">
        <v>16</v>
      </c>
      <c r="N162" s="53">
        <v>34</v>
      </c>
      <c r="O162" s="43">
        <v>300</v>
      </c>
      <c r="P162" s="197" t="s">
        <v>24</v>
      </c>
      <c r="Q162" s="54"/>
      <c r="R162" s="27" t="s">
        <v>22</v>
      </c>
      <c r="S162" s="40" t="s">
        <v>296</v>
      </c>
      <c r="T162" s="40" t="s">
        <v>297</v>
      </c>
    </row>
    <row r="163" spans="1:20" ht="12">
      <c r="A163" s="31">
        <v>174</v>
      </c>
      <c r="B163" s="32" t="s">
        <v>298</v>
      </c>
      <c r="C163" s="184" t="s">
        <v>291</v>
      </c>
      <c r="D163" s="47">
        <v>40</v>
      </c>
      <c r="E163" s="48">
        <v>59.71</v>
      </c>
      <c r="F163" s="49" t="s">
        <v>17</v>
      </c>
      <c r="G163" s="50">
        <v>2</v>
      </c>
      <c r="H163" s="51">
        <v>34.965</v>
      </c>
      <c r="I163" s="49" t="s">
        <v>18</v>
      </c>
      <c r="J163" s="52">
        <f t="shared" si="4"/>
        <v>3805.96</v>
      </c>
      <c r="K163" s="43">
        <v>1160</v>
      </c>
      <c r="L163" s="63" t="s">
        <v>29</v>
      </c>
      <c r="M163" s="53"/>
      <c r="N163" s="53"/>
      <c r="O163" s="43"/>
      <c r="P163" s="197" t="s">
        <v>24</v>
      </c>
      <c r="Q163" s="54"/>
      <c r="R163" s="27" t="s">
        <v>22</v>
      </c>
      <c r="S163" s="40"/>
      <c r="T163" s="40"/>
    </row>
    <row r="164" spans="1:20" ht="12">
      <c r="A164" s="31">
        <v>175</v>
      </c>
      <c r="B164" s="32" t="s">
        <v>299</v>
      </c>
      <c r="C164" s="184" t="s">
        <v>291</v>
      </c>
      <c r="D164" s="47">
        <v>41</v>
      </c>
      <c r="E164" s="48">
        <v>6.682</v>
      </c>
      <c r="F164" s="49" t="s">
        <v>17</v>
      </c>
      <c r="G164" s="50">
        <v>3</v>
      </c>
      <c r="H164" s="51">
        <v>10.314</v>
      </c>
      <c r="I164" s="49" t="s">
        <v>18</v>
      </c>
      <c r="J164" s="52">
        <f t="shared" si="4"/>
        <v>3953.605</v>
      </c>
      <c r="K164" s="43">
        <v>1205</v>
      </c>
      <c r="L164" s="63" t="s">
        <v>29</v>
      </c>
      <c r="M164" s="53">
        <v>2</v>
      </c>
      <c r="N164" s="53">
        <v>20</v>
      </c>
      <c r="O164" s="43">
        <v>514</v>
      </c>
      <c r="P164" s="197" t="s">
        <v>24</v>
      </c>
      <c r="Q164" s="54"/>
      <c r="R164" s="27" t="s">
        <v>22</v>
      </c>
      <c r="S164" s="40" t="s">
        <v>300</v>
      </c>
      <c r="T164" s="40" t="s">
        <v>301</v>
      </c>
    </row>
    <row r="165" spans="1:20" ht="12">
      <c r="A165" s="31">
        <v>176</v>
      </c>
      <c r="B165" s="32" t="s">
        <v>302</v>
      </c>
      <c r="C165" s="184" t="s">
        <v>291</v>
      </c>
      <c r="D165" s="47">
        <v>40</v>
      </c>
      <c r="E165" s="48">
        <v>45.979</v>
      </c>
      <c r="F165" s="49" t="s">
        <v>17</v>
      </c>
      <c r="G165" s="50">
        <v>3</v>
      </c>
      <c r="H165" s="51">
        <v>21.291</v>
      </c>
      <c r="I165" s="49" t="s">
        <v>18</v>
      </c>
      <c r="J165" s="52">
        <f t="shared" si="4"/>
        <v>2887.28</v>
      </c>
      <c r="K165" s="43">
        <v>880</v>
      </c>
      <c r="L165" s="63" t="s">
        <v>29</v>
      </c>
      <c r="M165" s="79">
        <v>7</v>
      </c>
      <c r="N165" s="79">
        <v>25</v>
      </c>
      <c r="O165" s="43">
        <v>250</v>
      </c>
      <c r="P165" s="197" t="s">
        <v>24</v>
      </c>
      <c r="Q165" s="54"/>
      <c r="R165" s="27" t="s">
        <v>22</v>
      </c>
      <c r="S165" s="40"/>
      <c r="T165" s="40"/>
    </row>
    <row r="166" spans="1:20" ht="12">
      <c r="A166" s="31">
        <v>177</v>
      </c>
      <c r="B166" s="32" t="s">
        <v>303</v>
      </c>
      <c r="C166" s="184" t="s">
        <v>304</v>
      </c>
      <c r="D166" s="47">
        <v>43</v>
      </c>
      <c r="E166" s="48">
        <v>21.433</v>
      </c>
      <c r="F166" s="49" t="s">
        <v>17</v>
      </c>
      <c r="G166" s="50">
        <v>1</v>
      </c>
      <c r="H166" s="51">
        <v>47.398</v>
      </c>
      <c r="I166" s="49" t="s">
        <v>18</v>
      </c>
      <c r="J166" s="52">
        <f t="shared" si="4"/>
        <v>16.405</v>
      </c>
      <c r="K166" s="52">
        <v>5</v>
      </c>
      <c r="L166" s="43" t="s">
        <v>19</v>
      </c>
      <c r="M166" s="53">
        <v>4</v>
      </c>
      <c r="N166" s="53">
        <f>IF(M166&gt;17.9,M166-18,M166+18)</f>
        <v>22</v>
      </c>
      <c r="O166" s="43" t="s">
        <v>305</v>
      </c>
      <c r="P166" s="197" t="s">
        <v>35</v>
      </c>
      <c r="Q166" s="54"/>
      <c r="R166" s="27" t="s">
        <v>22</v>
      </c>
      <c r="S166" s="40" t="s">
        <v>306</v>
      </c>
      <c r="T166" s="40"/>
    </row>
    <row r="167" spans="1:20" ht="12">
      <c r="A167" s="31">
        <v>178</v>
      </c>
      <c r="B167" s="32" t="s">
        <v>307</v>
      </c>
      <c r="C167" s="184" t="s">
        <v>308</v>
      </c>
      <c r="D167" s="47">
        <v>37</v>
      </c>
      <c r="E167" s="48">
        <v>15.513</v>
      </c>
      <c r="F167" s="49" t="s">
        <v>17</v>
      </c>
      <c r="G167" s="50">
        <v>6</v>
      </c>
      <c r="H167" s="51">
        <v>33.648</v>
      </c>
      <c r="I167" s="49" t="s">
        <v>18</v>
      </c>
      <c r="J167" s="52">
        <f>+K167*3.281</f>
        <v>213.26500000000001</v>
      </c>
      <c r="K167" s="52">
        <v>65</v>
      </c>
      <c r="L167" s="43" t="s">
        <v>19</v>
      </c>
      <c r="M167" s="53">
        <v>18</v>
      </c>
      <c r="N167" s="53">
        <v>36</v>
      </c>
      <c r="O167" s="43">
        <v>400</v>
      </c>
      <c r="P167" s="197" t="s">
        <v>24</v>
      </c>
      <c r="Q167" s="54">
        <v>130.125</v>
      </c>
      <c r="R167" s="27" t="s">
        <v>22</v>
      </c>
      <c r="S167" s="40">
        <v>646424523</v>
      </c>
      <c r="T167" s="74" t="s">
        <v>309</v>
      </c>
    </row>
    <row r="168" spans="1:20" ht="10.5">
      <c r="A168" s="31">
        <v>179</v>
      </c>
      <c r="B168" s="32" t="s">
        <v>310</v>
      </c>
      <c r="C168" s="184" t="s">
        <v>308</v>
      </c>
      <c r="D168" s="47">
        <v>37</v>
      </c>
      <c r="E168" s="48">
        <v>25.122</v>
      </c>
      <c r="F168" s="49" t="s">
        <v>17</v>
      </c>
      <c r="G168" s="50">
        <v>6</v>
      </c>
      <c r="H168" s="75">
        <v>45.535</v>
      </c>
      <c r="I168" s="49" t="s">
        <v>18</v>
      </c>
      <c r="J168" s="52">
        <f>IF(K168="","",+K168*3.281)</f>
        <v>328.1</v>
      </c>
      <c r="K168" s="52">
        <v>100</v>
      </c>
      <c r="L168" s="43" t="s">
        <v>19</v>
      </c>
      <c r="M168" s="53">
        <v>18</v>
      </c>
      <c r="N168" s="53">
        <v>36</v>
      </c>
      <c r="O168" s="43">
        <v>350</v>
      </c>
      <c r="P168" s="197" t="s">
        <v>24</v>
      </c>
      <c r="Q168" s="54"/>
      <c r="R168" s="27" t="s">
        <v>22</v>
      </c>
      <c r="S168" s="40">
        <v>629568347</v>
      </c>
      <c r="T168" s="40"/>
    </row>
    <row r="169" spans="1:20" ht="10.5">
      <c r="A169" s="31">
        <v>180</v>
      </c>
      <c r="B169" s="32" t="s">
        <v>311</v>
      </c>
      <c r="C169" s="184" t="s">
        <v>308</v>
      </c>
      <c r="D169" s="47">
        <v>37</v>
      </c>
      <c r="E169" s="69">
        <v>44.723</v>
      </c>
      <c r="F169" s="49" t="s">
        <v>17</v>
      </c>
      <c r="G169" s="50">
        <v>7</v>
      </c>
      <c r="H169" s="51">
        <v>6.165</v>
      </c>
      <c r="I169" s="49" t="s">
        <v>18</v>
      </c>
      <c r="J169" s="52">
        <f>+K169*3.281</f>
        <v>721.82</v>
      </c>
      <c r="K169" s="52">
        <v>220</v>
      </c>
      <c r="L169" s="43"/>
      <c r="M169" s="53">
        <v>10</v>
      </c>
      <c r="N169" s="53">
        <v>28</v>
      </c>
      <c r="O169" s="43">
        <v>446</v>
      </c>
      <c r="P169" s="197" t="s">
        <v>24</v>
      </c>
      <c r="Q169" s="54"/>
      <c r="R169" s="27" t="s">
        <v>22</v>
      </c>
      <c r="S169" s="40"/>
      <c r="T169" s="40"/>
    </row>
    <row r="170" spans="1:20" ht="10.5">
      <c r="A170" s="31">
        <v>181</v>
      </c>
      <c r="B170" s="142" t="s">
        <v>673</v>
      </c>
      <c r="C170" s="184" t="s">
        <v>308</v>
      </c>
      <c r="D170" s="47">
        <v>37</v>
      </c>
      <c r="E170" s="48">
        <v>21.942</v>
      </c>
      <c r="F170" s="49" t="s">
        <v>17</v>
      </c>
      <c r="G170" s="50">
        <v>6</v>
      </c>
      <c r="H170" s="51">
        <v>55.217</v>
      </c>
      <c r="I170" s="49" t="s">
        <v>18</v>
      </c>
      <c r="J170" s="52">
        <f>IF(K170="","",+K170*3.281)</f>
        <v>134.52100000000002</v>
      </c>
      <c r="K170" s="52">
        <v>41</v>
      </c>
      <c r="L170" s="43" t="s">
        <v>19</v>
      </c>
      <c r="M170" s="53">
        <v>12</v>
      </c>
      <c r="N170" s="53">
        <v>30</v>
      </c>
      <c r="O170" s="43">
        <v>800</v>
      </c>
      <c r="P170" s="197" t="s">
        <v>35</v>
      </c>
      <c r="Q170" s="54"/>
      <c r="R170" s="27" t="s">
        <v>22</v>
      </c>
      <c r="S170" s="40"/>
      <c r="T170" s="40"/>
    </row>
    <row r="171" spans="1:20" ht="10.5">
      <c r="A171" s="31">
        <v>182</v>
      </c>
      <c r="B171" s="32" t="s">
        <v>312</v>
      </c>
      <c r="C171" s="185" t="s">
        <v>308</v>
      </c>
      <c r="D171" s="47">
        <v>37</v>
      </c>
      <c r="E171" s="48">
        <v>14.621</v>
      </c>
      <c r="F171" s="49" t="s">
        <v>17</v>
      </c>
      <c r="G171" s="50">
        <v>7</v>
      </c>
      <c r="H171" s="51">
        <v>18.958</v>
      </c>
      <c r="I171" s="49" t="s">
        <v>18</v>
      </c>
      <c r="J171" s="52">
        <f>+K171*3.281</f>
        <v>144.364</v>
      </c>
      <c r="K171" s="52">
        <v>44</v>
      </c>
      <c r="L171" s="43"/>
      <c r="M171" s="53">
        <v>6</v>
      </c>
      <c r="N171" s="53">
        <v>24</v>
      </c>
      <c r="O171" s="43">
        <v>500</v>
      </c>
      <c r="P171" s="197" t="s">
        <v>24</v>
      </c>
      <c r="Q171" s="54"/>
      <c r="R171" s="27" t="s">
        <v>22</v>
      </c>
      <c r="S171" s="40"/>
      <c r="T171" s="40"/>
    </row>
    <row r="172" spans="1:20" ht="10.5">
      <c r="A172" s="31">
        <v>183</v>
      </c>
      <c r="B172" s="32" t="s">
        <v>313</v>
      </c>
      <c r="C172" s="184" t="s">
        <v>308</v>
      </c>
      <c r="D172" s="47">
        <v>37</v>
      </c>
      <c r="E172" s="48">
        <v>22.993</v>
      </c>
      <c r="F172" s="49" t="s">
        <v>17</v>
      </c>
      <c r="G172" s="50">
        <v>6</v>
      </c>
      <c r="H172" s="51">
        <v>34.993</v>
      </c>
      <c r="I172" s="49" t="s">
        <v>18</v>
      </c>
      <c r="J172" s="52">
        <f>+K172*3.281</f>
        <v>311.695</v>
      </c>
      <c r="K172" s="52">
        <v>95</v>
      </c>
      <c r="L172" s="43" t="s">
        <v>29</v>
      </c>
      <c r="M172" s="53">
        <v>15</v>
      </c>
      <c r="N172" s="53">
        <v>33</v>
      </c>
      <c r="O172" s="43">
        <v>600</v>
      </c>
      <c r="P172" s="197" t="s">
        <v>24</v>
      </c>
      <c r="Q172" s="54"/>
      <c r="R172" s="27" t="s">
        <v>22</v>
      </c>
      <c r="S172" s="40"/>
      <c r="T172" s="40"/>
    </row>
    <row r="173" spans="1:20" ht="10.5">
      <c r="A173" s="31">
        <v>184</v>
      </c>
      <c r="B173" s="32" t="s">
        <v>732</v>
      </c>
      <c r="C173" s="184" t="s">
        <v>308</v>
      </c>
      <c r="D173" s="47">
        <v>37</v>
      </c>
      <c r="E173" s="48">
        <v>21.038</v>
      </c>
      <c r="F173" s="49" t="s">
        <v>17</v>
      </c>
      <c r="G173" s="50">
        <v>6</v>
      </c>
      <c r="H173" s="51">
        <v>41.041</v>
      </c>
      <c r="I173" s="49" t="s">
        <v>18</v>
      </c>
      <c r="J173" s="52">
        <f>IF(K173="","",+K173*3.281)</f>
        <v>98.43</v>
      </c>
      <c r="K173" s="52">
        <v>30</v>
      </c>
      <c r="L173" s="43" t="s">
        <v>19</v>
      </c>
      <c r="M173" s="53">
        <v>8</v>
      </c>
      <c r="N173" s="53">
        <v>26</v>
      </c>
      <c r="O173" s="43">
        <v>375</v>
      </c>
      <c r="P173" s="197" t="s">
        <v>24</v>
      </c>
      <c r="Q173" s="54"/>
      <c r="R173" s="27" t="s">
        <v>22</v>
      </c>
      <c r="S173" s="40" t="s">
        <v>314</v>
      </c>
      <c r="T173" s="42" t="s">
        <v>315</v>
      </c>
    </row>
    <row r="174" spans="1:20" ht="10.5">
      <c r="A174" s="31">
        <v>185</v>
      </c>
      <c r="B174" s="64" t="s">
        <v>316</v>
      </c>
      <c r="C174" s="184" t="s">
        <v>308</v>
      </c>
      <c r="D174" s="47">
        <v>37</v>
      </c>
      <c r="E174" s="48">
        <v>46.579</v>
      </c>
      <c r="F174" s="49" t="s">
        <v>17</v>
      </c>
      <c r="G174" s="50">
        <v>6</v>
      </c>
      <c r="H174" s="51">
        <v>52.96</v>
      </c>
      <c r="I174" s="49" t="s">
        <v>18</v>
      </c>
      <c r="J174" s="52">
        <f>IF(K174="","",+K174*3.281)</f>
        <v>1135.226</v>
      </c>
      <c r="K174" s="43">
        <v>346</v>
      </c>
      <c r="L174" s="43" t="s">
        <v>29</v>
      </c>
      <c r="M174" s="43">
        <v>18</v>
      </c>
      <c r="N174" s="43">
        <v>36</v>
      </c>
      <c r="O174" s="43" t="s">
        <v>317</v>
      </c>
      <c r="P174" s="197" t="s">
        <v>24</v>
      </c>
      <c r="Q174" s="65"/>
      <c r="R174" s="27" t="s">
        <v>22</v>
      </c>
      <c r="S174" s="40">
        <v>665402812</v>
      </c>
      <c r="T174" s="42" t="s">
        <v>318</v>
      </c>
    </row>
    <row r="175" spans="1:20" ht="10.5">
      <c r="A175" s="31">
        <v>186</v>
      </c>
      <c r="B175" s="32" t="s">
        <v>733</v>
      </c>
      <c r="C175" s="185" t="s">
        <v>308</v>
      </c>
      <c r="D175" s="47">
        <v>37</v>
      </c>
      <c r="E175" s="48">
        <v>30.336</v>
      </c>
      <c r="F175" s="49" t="s">
        <v>17</v>
      </c>
      <c r="G175" s="50">
        <v>6</v>
      </c>
      <c r="H175" s="51">
        <v>42.147</v>
      </c>
      <c r="I175" s="49" t="s">
        <v>18</v>
      </c>
      <c r="J175" s="52">
        <f>+K175*3.281</f>
        <v>810.407</v>
      </c>
      <c r="K175" s="52">
        <v>247</v>
      </c>
      <c r="L175" s="43"/>
      <c r="M175" s="53">
        <v>6</v>
      </c>
      <c r="N175" s="53">
        <v>24</v>
      </c>
      <c r="O175" s="43" t="s">
        <v>317</v>
      </c>
      <c r="P175" s="197" t="s">
        <v>24</v>
      </c>
      <c r="Q175" s="54"/>
      <c r="R175" s="27" t="s">
        <v>22</v>
      </c>
      <c r="S175" s="40"/>
      <c r="T175" s="40"/>
    </row>
    <row r="176" spans="1:20" ht="10.5">
      <c r="A176" s="31">
        <v>188</v>
      </c>
      <c r="B176" s="32" t="s">
        <v>319</v>
      </c>
      <c r="C176" s="184" t="s">
        <v>320</v>
      </c>
      <c r="D176" s="47">
        <v>41</v>
      </c>
      <c r="E176" s="48">
        <v>44.097</v>
      </c>
      <c r="F176" s="49" t="s">
        <v>17</v>
      </c>
      <c r="G176" s="61">
        <v>0</v>
      </c>
      <c r="H176" s="62">
        <v>-6.51</v>
      </c>
      <c r="I176" s="60" t="s">
        <v>104</v>
      </c>
      <c r="J176" s="52">
        <f aca="true" t="shared" si="5" ref="J176:J192">IF(K176="","",+K176*3.281)</f>
        <v>721.82</v>
      </c>
      <c r="K176" s="43">
        <v>220</v>
      </c>
      <c r="L176" s="63" t="s">
        <v>19</v>
      </c>
      <c r="M176" s="43">
        <v>18</v>
      </c>
      <c r="N176" s="43">
        <v>36</v>
      </c>
      <c r="O176" s="43" t="s">
        <v>321</v>
      </c>
      <c r="P176" s="197" t="s">
        <v>24</v>
      </c>
      <c r="Q176" s="54"/>
      <c r="R176" s="27" t="s">
        <v>22</v>
      </c>
      <c r="S176" s="40" t="s">
        <v>322</v>
      </c>
      <c r="T176" s="42"/>
    </row>
    <row r="177" spans="1:20" ht="10.5">
      <c r="A177" s="31">
        <v>189</v>
      </c>
      <c r="B177" s="32" t="s">
        <v>323</v>
      </c>
      <c r="C177" s="184" t="s">
        <v>320</v>
      </c>
      <c r="D177" s="47">
        <v>42</v>
      </c>
      <c r="E177" s="48">
        <v>10.135</v>
      </c>
      <c r="F177" s="49" t="s">
        <v>17</v>
      </c>
      <c r="G177" s="50">
        <v>0</v>
      </c>
      <c r="H177" s="51">
        <v>28.617</v>
      </c>
      <c r="I177" s="49" t="s">
        <v>18</v>
      </c>
      <c r="J177" s="52">
        <f t="shared" si="5"/>
        <v>1640.5</v>
      </c>
      <c r="K177" s="52">
        <v>500</v>
      </c>
      <c r="L177" s="43" t="s">
        <v>19</v>
      </c>
      <c r="M177" s="53">
        <v>10</v>
      </c>
      <c r="N177" s="53">
        <v>28</v>
      </c>
      <c r="O177" s="43" t="s">
        <v>324</v>
      </c>
      <c r="P177" s="197" t="s">
        <v>24</v>
      </c>
      <c r="Q177" s="54"/>
      <c r="R177" s="27" t="s">
        <v>22</v>
      </c>
      <c r="S177" s="40"/>
      <c r="T177" s="40"/>
    </row>
    <row r="178" spans="1:20" ht="10.5">
      <c r="A178" s="31">
        <v>190</v>
      </c>
      <c r="B178" s="80" t="s">
        <v>325</v>
      </c>
      <c r="C178" s="184" t="s">
        <v>320</v>
      </c>
      <c r="D178" s="47">
        <v>42</v>
      </c>
      <c r="E178" s="48">
        <v>16.8</v>
      </c>
      <c r="F178" s="49" t="s">
        <v>17</v>
      </c>
      <c r="G178" s="61">
        <v>0</v>
      </c>
      <c r="H178" s="62">
        <v>-44.5</v>
      </c>
      <c r="I178" s="60" t="s">
        <v>104</v>
      </c>
      <c r="J178" s="52">
        <f t="shared" si="5"/>
        <v>2017.815</v>
      </c>
      <c r="K178" s="52">
        <v>615</v>
      </c>
      <c r="L178" s="43" t="s">
        <v>19</v>
      </c>
      <c r="M178" s="53">
        <v>4</v>
      </c>
      <c r="N178" s="53">
        <v>22</v>
      </c>
      <c r="O178" s="43" t="s">
        <v>326</v>
      </c>
      <c r="P178" s="197" t="s">
        <v>24</v>
      </c>
      <c r="Q178" s="54"/>
      <c r="R178" s="27" t="s">
        <v>22</v>
      </c>
      <c r="S178" s="40" t="s">
        <v>327</v>
      </c>
      <c r="T178" s="40"/>
    </row>
    <row r="179" spans="1:20" ht="10.5">
      <c r="A179" s="31">
        <v>191</v>
      </c>
      <c r="B179" s="14" t="s">
        <v>328</v>
      </c>
      <c r="C179" s="186" t="s">
        <v>320</v>
      </c>
      <c r="D179" s="47">
        <v>41</v>
      </c>
      <c r="E179" s="48">
        <v>59.775</v>
      </c>
      <c r="F179" s="49" t="s">
        <v>17</v>
      </c>
      <c r="G179" s="61">
        <v>0</v>
      </c>
      <c r="H179" s="62">
        <v>-5.539</v>
      </c>
      <c r="I179" s="60" t="s">
        <v>104</v>
      </c>
      <c r="J179" s="52">
        <f t="shared" si="5"/>
        <v>1476.45</v>
      </c>
      <c r="K179" s="43">
        <v>450</v>
      </c>
      <c r="L179" s="63" t="s">
        <v>19</v>
      </c>
      <c r="M179" s="53">
        <v>6</v>
      </c>
      <c r="N179" s="53">
        <v>24</v>
      </c>
      <c r="O179" s="43">
        <v>425</v>
      </c>
      <c r="P179" s="197" t="s">
        <v>24</v>
      </c>
      <c r="Q179" s="54">
        <v>130.125</v>
      </c>
      <c r="R179" s="27" t="s">
        <v>22</v>
      </c>
      <c r="S179" s="40">
        <v>620247026</v>
      </c>
      <c r="T179" s="153" t="s">
        <v>806</v>
      </c>
    </row>
    <row r="180" spans="1:20" ht="12">
      <c r="A180" s="31">
        <v>192</v>
      </c>
      <c r="B180" s="147" t="s">
        <v>329</v>
      </c>
      <c r="C180" s="186" t="s">
        <v>320</v>
      </c>
      <c r="D180" s="47">
        <v>42</v>
      </c>
      <c r="E180" s="48">
        <v>1.398</v>
      </c>
      <c r="F180" s="49" t="s">
        <v>17</v>
      </c>
      <c r="G180" s="61">
        <v>0</v>
      </c>
      <c r="H180" s="62">
        <v>-28.935</v>
      </c>
      <c r="I180" s="60" t="s">
        <v>104</v>
      </c>
      <c r="J180" s="52">
        <f t="shared" si="5"/>
        <v>2483.717</v>
      </c>
      <c r="K180" s="43">
        <v>757</v>
      </c>
      <c r="L180" s="63" t="s">
        <v>19</v>
      </c>
      <c r="M180" s="53">
        <v>10</v>
      </c>
      <c r="N180" s="53">
        <v>28</v>
      </c>
      <c r="O180" s="43">
        <v>786</v>
      </c>
      <c r="P180" s="197" t="s">
        <v>35</v>
      </c>
      <c r="Q180" s="54">
        <v>122.475</v>
      </c>
      <c r="R180" s="27" t="s">
        <v>22</v>
      </c>
      <c r="S180" s="40" t="s">
        <v>330</v>
      </c>
      <c r="T180" s="42"/>
    </row>
    <row r="181" spans="1:20" ht="12">
      <c r="A181" s="31">
        <v>193</v>
      </c>
      <c r="B181" s="207" t="s">
        <v>331</v>
      </c>
      <c r="C181" s="184" t="s">
        <v>320</v>
      </c>
      <c r="D181" s="47">
        <v>41</v>
      </c>
      <c r="E181" s="48">
        <v>51.328</v>
      </c>
      <c r="F181" s="49" t="s">
        <v>17</v>
      </c>
      <c r="G181" s="61">
        <v>0</v>
      </c>
      <c r="H181" s="62">
        <v>-15.338</v>
      </c>
      <c r="I181" s="60" t="s">
        <v>104</v>
      </c>
      <c r="J181" s="52">
        <f t="shared" si="5"/>
        <v>1312.4</v>
      </c>
      <c r="K181" s="52">
        <v>400</v>
      </c>
      <c r="L181" s="43" t="s">
        <v>19</v>
      </c>
      <c r="M181" s="53">
        <v>16</v>
      </c>
      <c r="N181" s="53">
        <v>34</v>
      </c>
      <c r="O181" s="43">
        <v>864</v>
      </c>
      <c r="P181" s="197" t="s">
        <v>24</v>
      </c>
      <c r="Q181" s="54">
        <v>130.125</v>
      </c>
      <c r="R181" s="27" t="s">
        <v>22</v>
      </c>
      <c r="S181" s="40"/>
      <c r="T181" s="40"/>
    </row>
    <row r="182" spans="1:20" ht="10.5" customHeight="1">
      <c r="A182" s="31">
        <v>194</v>
      </c>
      <c r="B182" s="141" t="s">
        <v>663</v>
      </c>
      <c r="C182" s="184" t="s">
        <v>320</v>
      </c>
      <c r="D182" s="47">
        <v>41</v>
      </c>
      <c r="E182" s="48">
        <v>36.567</v>
      </c>
      <c r="F182" s="49" t="s">
        <v>17</v>
      </c>
      <c r="G182" s="50">
        <v>0</v>
      </c>
      <c r="H182" s="51">
        <v>13.121</v>
      </c>
      <c r="I182" s="49" t="s">
        <v>18</v>
      </c>
      <c r="J182" s="52">
        <f t="shared" si="5"/>
        <v>1483.0120000000002</v>
      </c>
      <c r="K182" s="52">
        <v>452</v>
      </c>
      <c r="L182" s="43" t="s">
        <v>29</v>
      </c>
      <c r="M182" s="53">
        <v>12</v>
      </c>
      <c r="N182" s="53">
        <f>IF(M182&gt;17.9,M182-18,M182+18)</f>
        <v>30</v>
      </c>
      <c r="O182" s="43" t="s">
        <v>332</v>
      </c>
      <c r="P182" s="197" t="s">
        <v>210</v>
      </c>
      <c r="Q182" s="54"/>
      <c r="R182" s="27" t="s">
        <v>22</v>
      </c>
      <c r="S182" s="40" t="s">
        <v>333</v>
      </c>
      <c r="T182" s="40" t="s">
        <v>301</v>
      </c>
    </row>
    <row r="183" spans="1:20" ht="12">
      <c r="A183" s="31">
        <v>195</v>
      </c>
      <c r="B183" s="32" t="s">
        <v>334</v>
      </c>
      <c r="C183" s="184" t="s">
        <v>320</v>
      </c>
      <c r="D183" s="47">
        <v>42</v>
      </c>
      <c r="E183" s="48">
        <v>31.505</v>
      </c>
      <c r="F183" s="49" t="s">
        <v>17</v>
      </c>
      <c r="G183" s="61">
        <v>0</v>
      </c>
      <c r="H183" s="62">
        <v>-28.879</v>
      </c>
      <c r="I183" s="60" t="s">
        <v>104</v>
      </c>
      <c r="J183" s="52">
        <f t="shared" si="5"/>
        <v>2969.3050000000003</v>
      </c>
      <c r="K183" s="52">
        <v>905</v>
      </c>
      <c r="L183" s="43" t="s">
        <v>19</v>
      </c>
      <c r="M183" s="53">
        <v>16</v>
      </c>
      <c r="N183" s="53">
        <v>34</v>
      </c>
      <c r="O183" s="43">
        <v>450</v>
      </c>
      <c r="P183" s="197" t="s">
        <v>85</v>
      </c>
      <c r="Q183" s="54">
        <v>130.125</v>
      </c>
      <c r="R183" s="27" t="s">
        <v>22</v>
      </c>
      <c r="S183" s="40" t="s">
        <v>778</v>
      </c>
      <c r="T183" s="153" t="s">
        <v>779</v>
      </c>
    </row>
    <row r="184" spans="1:20" ht="12">
      <c r="A184" s="31">
        <v>196</v>
      </c>
      <c r="B184" s="138" t="s">
        <v>701</v>
      </c>
      <c r="C184" s="184" t="s">
        <v>320</v>
      </c>
      <c r="D184" s="47">
        <v>42</v>
      </c>
      <c r="E184" s="48">
        <v>20.895</v>
      </c>
      <c r="F184" s="49" t="s">
        <v>17</v>
      </c>
      <c r="G184" s="61">
        <v>0</v>
      </c>
      <c r="H184" s="62">
        <v>-11.28</v>
      </c>
      <c r="I184" s="60" t="s">
        <v>104</v>
      </c>
      <c r="J184" s="52">
        <f t="shared" si="5"/>
        <v>1902.98</v>
      </c>
      <c r="K184" s="52">
        <v>580</v>
      </c>
      <c r="L184" s="43" t="s">
        <v>29</v>
      </c>
      <c r="M184" s="53">
        <v>15</v>
      </c>
      <c r="N184" s="53">
        <v>33</v>
      </c>
      <c r="O184" s="43">
        <v>700</v>
      </c>
      <c r="P184" s="198" t="s">
        <v>85</v>
      </c>
      <c r="Q184" s="54">
        <v>123.5</v>
      </c>
      <c r="R184" s="27" t="s">
        <v>22</v>
      </c>
      <c r="S184" s="40"/>
      <c r="T184" s="42"/>
    </row>
    <row r="185" spans="1:20" ht="12">
      <c r="A185" s="31">
        <v>197</v>
      </c>
      <c r="B185" s="81" t="s">
        <v>335</v>
      </c>
      <c r="C185" s="184" t="s">
        <v>320</v>
      </c>
      <c r="D185" s="47">
        <v>42</v>
      </c>
      <c r="E185" s="48">
        <v>2.226</v>
      </c>
      <c r="F185" s="49" t="s">
        <v>17</v>
      </c>
      <c r="G185" s="50">
        <v>0</v>
      </c>
      <c r="H185" s="51">
        <v>44.811</v>
      </c>
      <c r="I185" s="49" t="s">
        <v>18</v>
      </c>
      <c r="J185" s="52">
        <f t="shared" si="5"/>
        <v>1115.54</v>
      </c>
      <c r="K185" s="82">
        <v>340</v>
      </c>
      <c r="L185" s="83" t="s">
        <v>19</v>
      </c>
      <c r="M185" s="84">
        <v>12</v>
      </c>
      <c r="N185" s="84">
        <v>30</v>
      </c>
      <c r="O185" s="82">
        <v>495</v>
      </c>
      <c r="P185" s="198" t="s">
        <v>24</v>
      </c>
      <c r="Q185" s="85"/>
      <c r="R185" s="27" t="s">
        <v>22</v>
      </c>
      <c r="S185" s="40"/>
      <c r="T185" s="40"/>
    </row>
    <row r="186" spans="1:20" ht="10.5">
      <c r="A186" s="31">
        <v>198</v>
      </c>
      <c r="B186" s="144" t="s">
        <v>734</v>
      </c>
      <c r="C186" s="184" t="s">
        <v>320</v>
      </c>
      <c r="D186" s="47">
        <v>42</v>
      </c>
      <c r="E186" s="48">
        <v>4.536</v>
      </c>
      <c r="F186" s="49" t="s">
        <v>17</v>
      </c>
      <c r="G186" s="50">
        <v>0</v>
      </c>
      <c r="H186" s="51">
        <v>18.876</v>
      </c>
      <c r="I186" s="49" t="s">
        <v>18</v>
      </c>
      <c r="J186" s="52">
        <f t="shared" si="5"/>
        <v>1771.74</v>
      </c>
      <c r="K186" s="82">
        <v>540</v>
      </c>
      <c r="L186" s="83" t="s">
        <v>19</v>
      </c>
      <c r="M186" s="84">
        <v>12</v>
      </c>
      <c r="N186" s="84">
        <v>30</v>
      </c>
      <c r="O186" s="82" t="s">
        <v>336</v>
      </c>
      <c r="P186" s="198" t="s">
        <v>35</v>
      </c>
      <c r="Q186" s="85">
        <v>122.6</v>
      </c>
      <c r="R186" s="27" t="s">
        <v>22</v>
      </c>
      <c r="S186" s="40" t="s">
        <v>337</v>
      </c>
      <c r="T186" s="42"/>
    </row>
    <row r="187" spans="1:20" ht="10.5">
      <c r="A187" s="31">
        <v>199</v>
      </c>
      <c r="B187" s="86" t="s">
        <v>338</v>
      </c>
      <c r="C187" s="184" t="s">
        <v>320</v>
      </c>
      <c r="D187" s="47">
        <v>42</v>
      </c>
      <c r="E187" s="48">
        <v>34.216</v>
      </c>
      <c r="F187" s="49" t="s">
        <v>17</v>
      </c>
      <c r="G187" s="50">
        <v>0</v>
      </c>
      <c r="H187" s="51">
        <v>43.654</v>
      </c>
      <c r="I187" s="49" t="s">
        <v>18</v>
      </c>
      <c r="J187" s="52">
        <f t="shared" si="5"/>
        <v>2231.08</v>
      </c>
      <c r="K187" s="87">
        <v>680</v>
      </c>
      <c r="L187" s="82" t="s">
        <v>19</v>
      </c>
      <c r="M187" s="84">
        <v>9</v>
      </c>
      <c r="N187" s="84">
        <v>27</v>
      </c>
      <c r="O187" s="82" t="s">
        <v>339</v>
      </c>
      <c r="P187" s="198" t="s">
        <v>35</v>
      </c>
      <c r="Q187" s="85">
        <v>123.5</v>
      </c>
      <c r="R187" s="27" t="s">
        <v>22</v>
      </c>
      <c r="S187" s="40" t="s">
        <v>340</v>
      </c>
      <c r="T187" s="153" t="s">
        <v>775</v>
      </c>
    </row>
    <row r="188" spans="1:20" ht="10.5">
      <c r="A188" s="31">
        <v>200</v>
      </c>
      <c r="B188" s="81" t="s">
        <v>341</v>
      </c>
      <c r="C188" s="184" t="s">
        <v>320</v>
      </c>
      <c r="D188" s="47">
        <v>41</v>
      </c>
      <c r="E188" s="48">
        <v>57.671</v>
      </c>
      <c r="F188" s="49" t="s">
        <v>17</v>
      </c>
      <c r="G188" s="50">
        <v>0</v>
      </c>
      <c r="H188" s="51">
        <v>32.576</v>
      </c>
      <c r="I188" s="49" t="s">
        <v>18</v>
      </c>
      <c r="J188" s="52">
        <f t="shared" si="5"/>
        <v>1295.9950000000001</v>
      </c>
      <c r="K188" s="82">
        <v>395</v>
      </c>
      <c r="L188" s="83" t="s">
        <v>19</v>
      </c>
      <c r="M188" s="84">
        <v>11</v>
      </c>
      <c r="N188" s="84">
        <v>29</v>
      </c>
      <c r="O188" s="82">
        <v>478</v>
      </c>
      <c r="P188" s="198" t="s">
        <v>24</v>
      </c>
      <c r="Q188" s="85">
        <v>130.125</v>
      </c>
      <c r="R188" s="27" t="s">
        <v>22</v>
      </c>
      <c r="S188" s="40" t="s">
        <v>342</v>
      </c>
      <c r="T188" s="40"/>
    </row>
    <row r="189" spans="1:20" ht="10.5">
      <c r="A189" s="31">
        <v>201</v>
      </c>
      <c r="B189" s="81" t="s">
        <v>825</v>
      </c>
      <c r="C189" s="184" t="s">
        <v>320</v>
      </c>
      <c r="D189" s="47">
        <v>41</v>
      </c>
      <c r="E189" s="48">
        <v>43.644</v>
      </c>
      <c r="F189" s="49" t="s">
        <v>17</v>
      </c>
      <c r="G189" s="50">
        <v>0</v>
      </c>
      <c r="H189" s="51">
        <v>1.019</v>
      </c>
      <c r="I189" s="49" t="s">
        <v>18</v>
      </c>
      <c r="J189" s="52">
        <f t="shared" si="5"/>
        <v>616.828</v>
      </c>
      <c r="K189" s="87">
        <v>188</v>
      </c>
      <c r="L189" s="82" t="s">
        <v>19</v>
      </c>
      <c r="M189" s="84">
        <v>12</v>
      </c>
      <c r="N189" s="84">
        <v>30</v>
      </c>
      <c r="O189" s="82">
        <v>338</v>
      </c>
      <c r="P189" s="198" t="s">
        <v>24</v>
      </c>
      <c r="Q189" s="85"/>
      <c r="R189" s="27" t="s">
        <v>22</v>
      </c>
      <c r="S189" s="40" t="s">
        <v>343</v>
      </c>
      <c r="T189" s="40"/>
    </row>
    <row r="190" spans="1:20" ht="10.5">
      <c r="A190" s="31">
        <v>202</v>
      </c>
      <c r="B190" s="86" t="s">
        <v>735</v>
      </c>
      <c r="C190" s="184" t="s">
        <v>344</v>
      </c>
      <c r="D190" s="47">
        <v>38</v>
      </c>
      <c r="E190" s="48">
        <v>16.356</v>
      </c>
      <c r="F190" s="49" t="s">
        <v>17</v>
      </c>
      <c r="G190" s="50">
        <v>2</v>
      </c>
      <c r="H190" s="51">
        <v>56.854</v>
      </c>
      <c r="I190" s="49" t="s">
        <v>18</v>
      </c>
      <c r="J190" s="52">
        <f t="shared" si="5"/>
        <v>1788.145</v>
      </c>
      <c r="K190" s="87">
        <v>545</v>
      </c>
      <c r="L190" s="82" t="s">
        <v>19</v>
      </c>
      <c r="M190" s="84">
        <v>9</v>
      </c>
      <c r="N190" s="84">
        <v>27</v>
      </c>
      <c r="O190" s="82">
        <v>1470</v>
      </c>
      <c r="P190" s="198" t="s">
        <v>35</v>
      </c>
      <c r="Q190" s="85">
        <v>123.5</v>
      </c>
      <c r="R190" s="27" t="s">
        <v>22</v>
      </c>
      <c r="S190" s="40" t="s">
        <v>345</v>
      </c>
      <c r="T190" s="153" t="s">
        <v>791</v>
      </c>
    </row>
    <row r="191" spans="1:20" ht="10.5">
      <c r="A191" s="31">
        <v>203</v>
      </c>
      <c r="B191" s="81" t="s">
        <v>346</v>
      </c>
      <c r="C191" s="184" t="s">
        <v>344</v>
      </c>
      <c r="D191" s="47">
        <v>37</v>
      </c>
      <c r="E191" s="48">
        <v>54.586</v>
      </c>
      <c r="F191" s="49" t="s">
        <v>17</v>
      </c>
      <c r="G191" s="50">
        <v>3</v>
      </c>
      <c r="H191" s="51">
        <v>47.952</v>
      </c>
      <c r="I191" s="49" t="s">
        <v>18</v>
      </c>
      <c r="J191" s="52">
        <f t="shared" si="5"/>
        <v>1033.515</v>
      </c>
      <c r="K191" s="87">
        <v>315</v>
      </c>
      <c r="L191" s="83" t="s">
        <v>19</v>
      </c>
      <c r="M191" s="84">
        <v>7</v>
      </c>
      <c r="N191" s="84">
        <v>25</v>
      </c>
      <c r="O191" s="82">
        <v>350</v>
      </c>
      <c r="P191" s="198" t="s">
        <v>35</v>
      </c>
      <c r="Q191" s="85"/>
      <c r="R191" s="27" t="s">
        <v>22</v>
      </c>
      <c r="S191" s="40">
        <v>619874737</v>
      </c>
      <c r="T191" s="42"/>
    </row>
    <row r="192" spans="1:20" ht="10.5">
      <c r="A192" s="31">
        <v>204</v>
      </c>
      <c r="B192" s="143" t="s">
        <v>666</v>
      </c>
      <c r="C192" s="184" t="s">
        <v>344</v>
      </c>
      <c r="D192" s="47">
        <v>38</v>
      </c>
      <c r="E192" s="48">
        <v>8.057</v>
      </c>
      <c r="F192" s="49" t="s">
        <v>17</v>
      </c>
      <c r="G192" s="50">
        <v>3</v>
      </c>
      <c r="H192" s="51">
        <v>38.463</v>
      </c>
      <c r="I192" s="49" t="s">
        <v>18</v>
      </c>
      <c r="J192" s="52">
        <f t="shared" si="5"/>
        <v>1273.028</v>
      </c>
      <c r="K192" s="87">
        <v>388</v>
      </c>
      <c r="L192" s="82" t="s">
        <v>19</v>
      </c>
      <c r="M192" s="84">
        <v>11</v>
      </c>
      <c r="N192" s="84">
        <v>29</v>
      </c>
      <c r="O192" s="82">
        <v>264</v>
      </c>
      <c r="P192" s="198" t="s">
        <v>35</v>
      </c>
      <c r="Q192" s="85"/>
      <c r="R192" s="27" t="s">
        <v>22</v>
      </c>
      <c r="S192" s="88">
        <v>953693034</v>
      </c>
      <c r="T192" s="40"/>
    </row>
    <row r="193" spans="1:20" ht="10.5">
      <c r="A193" s="31">
        <v>205</v>
      </c>
      <c r="B193" s="81" t="s">
        <v>347</v>
      </c>
      <c r="C193" s="187" t="s">
        <v>344</v>
      </c>
      <c r="D193" s="47">
        <v>38</v>
      </c>
      <c r="E193" s="48">
        <v>21.723</v>
      </c>
      <c r="F193" s="49" t="s">
        <v>17</v>
      </c>
      <c r="G193" s="50">
        <v>2</v>
      </c>
      <c r="H193" s="51">
        <v>47.189</v>
      </c>
      <c r="I193" s="49" t="s">
        <v>18</v>
      </c>
      <c r="J193" s="52">
        <f>+K193*3.281</f>
        <v>1837.3600000000001</v>
      </c>
      <c r="K193" s="87">
        <v>560</v>
      </c>
      <c r="L193" s="82" t="s">
        <v>19</v>
      </c>
      <c r="M193" s="84">
        <v>12</v>
      </c>
      <c r="N193" s="84">
        <v>30</v>
      </c>
      <c r="O193" s="82">
        <v>500</v>
      </c>
      <c r="P193" s="198" t="s">
        <v>24</v>
      </c>
      <c r="Q193" s="85">
        <v>123.5</v>
      </c>
      <c r="R193" s="27" t="s">
        <v>22</v>
      </c>
      <c r="S193" s="40">
        <v>656945495</v>
      </c>
      <c r="T193" s="42" t="s">
        <v>348</v>
      </c>
    </row>
    <row r="194" spans="1:20" ht="10.5">
      <c r="A194" s="31">
        <v>206</v>
      </c>
      <c r="B194" s="81" t="s">
        <v>349</v>
      </c>
      <c r="C194" s="187" t="s">
        <v>350</v>
      </c>
      <c r="D194" s="47">
        <v>43</v>
      </c>
      <c r="E194" s="48">
        <v>6.206</v>
      </c>
      <c r="F194" s="49" t="s">
        <v>17</v>
      </c>
      <c r="G194" s="50">
        <v>8</v>
      </c>
      <c r="H194" s="51">
        <v>45.645</v>
      </c>
      <c r="I194" s="49" t="s">
        <v>18</v>
      </c>
      <c r="J194" s="52">
        <f>IF(K194="","",+K194*3.281)</f>
        <v>2132.65</v>
      </c>
      <c r="K194" s="87">
        <v>650</v>
      </c>
      <c r="L194" s="82" t="s">
        <v>19</v>
      </c>
      <c r="M194" s="84">
        <v>8</v>
      </c>
      <c r="N194" s="84">
        <f>IF(M194&gt;17.9,M194-18,M194+18)</f>
        <v>26</v>
      </c>
      <c r="O194" s="82" t="s">
        <v>351</v>
      </c>
      <c r="P194" s="198" t="s">
        <v>24</v>
      </c>
      <c r="Q194" s="85">
        <v>130.125</v>
      </c>
      <c r="R194" s="27" t="s">
        <v>22</v>
      </c>
      <c r="S194" s="66"/>
      <c r="T194" s="42"/>
    </row>
    <row r="195" spans="1:20" ht="10.5">
      <c r="A195" s="31">
        <v>207</v>
      </c>
      <c r="B195" s="144" t="s">
        <v>693</v>
      </c>
      <c r="C195" s="187" t="s">
        <v>350</v>
      </c>
      <c r="D195" s="47">
        <v>42</v>
      </c>
      <c r="E195" s="48">
        <v>59.014</v>
      </c>
      <c r="F195" s="49" t="s">
        <v>17</v>
      </c>
      <c r="G195" s="50">
        <v>9</v>
      </c>
      <c r="H195" s="51">
        <v>0.021</v>
      </c>
      <c r="I195" s="49" t="s">
        <v>18</v>
      </c>
      <c r="J195" s="52">
        <f>+K195*3.281</f>
        <v>1066.325</v>
      </c>
      <c r="K195" s="87">
        <v>325</v>
      </c>
      <c r="L195" s="82"/>
      <c r="M195" s="84">
        <v>16</v>
      </c>
      <c r="N195" s="84">
        <v>34</v>
      </c>
      <c r="O195" s="82">
        <v>725</v>
      </c>
      <c r="P195" s="198" t="s">
        <v>24</v>
      </c>
      <c r="Q195" s="85">
        <v>130.125</v>
      </c>
      <c r="R195" s="27" t="s">
        <v>22</v>
      </c>
      <c r="S195" s="40">
        <v>610550524</v>
      </c>
      <c r="T195" s="153" t="s">
        <v>774</v>
      </c>
    </row>
    <row r="196" spans="1:20" ht="10.5">
      <c r="A196" s="31">
        <v>208</v>
      </c>
      <c r="B196" s="81" t="s">
        <v>352</v>
      </c>
      <c r="C196" s="187" t="s">
        <v>350</v>
      </c>
      <c r="D196" s="47">
        <v>43</v>
      </c>
      <c r="E196" s="48">
        <v>18.633333333333155</v>
      </c>
      <c r="F196" s="49" t="s">
        <v>17</v>
      </c>
      <c r="G196" s="50">
        <v>8</v>
      </c>
      <c r="H196" s="51">
        <v>22.2</v>
      </c>
      <c r="I196" s="49" t="s">
        <v>18</v>
      </c>
      <c r="J196" s="52">
        <f>IF(K196="","",+K196*3.281)</f>
        <v>328.1</v>
      </c>
      <c r="K196" s="87">
        <v>100</v>
      </c>
      <c r="L196" s="82" t="s">
        <v>19</v>
      </c>
      <c r="M196" s="84">
        <v>4</v>
      </c>
      <c r="N196" s="84">
        <f>IF(M196&gt;17.9,M196-18,M196+18)</f>
        <v>22</v>
      </c>
      <c r="O196" s="82" t="s">
        <v>353</v>
      </c>
      <c r="P196" s="198" t="s">
        <v>35</v>
      </c>
      <c r="Q196" s="85"/>
      <c r="R196" s="27" t="s">
        <v>22</v>
      </c>
      <c r="S196" s="40" t="s">
        <v>354</v>
      </c>
      <c r="T196" s="40"/>
    </row>
    <row r="197" spans="1:20" ht="10.5">
      <c r="A197" s="31">
        <v>209</v>
      </c>
      <c r="B197" s="81" t="s">
        <v>355</v>
      </c>
      <c r="C197" s="187" t="s">
        <v>350</v>
      </c>
      <c r="D197" s="47">
        <v>42</v>
      </c>
      <c r="E197" s="48">
        <v>54.61666666666673</v>
      </c>
      <c r="F197" s="49" t="s">
        <v>17</v>
      </c>
      <c r="G197" s="50">
        <v>8</v>
      </c>
      <c r="H197" s="51">
        <v>25.2</v>
      </c>
      <c r="I197" s="49" t="s">
        <v>18</v>
      </c>
      <c r="J197" s="52">
        <f>IF(K197="","",+K197*3.281)</f>
        <v>1220.5320000000002</v>
      </c>
      <c r="K197" s="87">
        <v>372</v>
      </c>
      <c r="L197" s="82" t="s">
        <v>19</v>
      </c>
      <c r="M197" s="84">
        <v>17</v>
      </c>
      <c r="N197" s="84">
        <f>IF(M197&gt;17.9,M197-18,M197+18)</f>
        <v>35</v>
      </c>
      <c r="O197" s="82" t="s">
        <v>65</v>
      </c>
      <c r="P197" s="198" t="s">
        <v>35</v>
      </c>
      <c r="Q197" s="85"/>
      <c r="R197" s="27" t="s">
        <v>22</v>
      </c>
      <c r="S197" s="40" t="s">
        <v>356</v>
      </c>
      <c r="T197" s="40"/>
    </row>
    <row r="198" spans="1:20" ht="10.5">
      <c r="A198" s="31">
        <v>210</v>
      </c>
      <c r="B198" s="81" t="s">
        <v>357</v>
      </c>
      <c r="C198" s="188" t="s">
        <v>358</v>
      </c>
      <c r="D198" s="47">
        <v>42</v>
      </c>
      <c r="E198" s="48">
        <v>8.41</v>
      </c>
      <c r="F198" s="49" t="s">
        <v>17</v>
      </c>
      <c r="G198" s="50">
        <v>2</v>
      </c>
      <c r="H198" s="51">
        <v>3.032</v>
      </c>
      <c r="I198" s="49" t="s">
        <v>18</v>
      </c>
      <c r="J198" s="52">
        <f>+K198*3.281</f>
        <v>2952.9</v>
      </c>
      <c r="K198" s="87">
        <v>900</v>
      </c>
      <c r="L198" s="82" t="s">
        <v>29</v>
      </c>
      <c r="M198" s="84">
        <v>14</v>
      </c>
      <c r="N198" s="84">
        <v>32</v>
      </c>
      <c r="O198" s="82">
        <v>800</v>
      </c>
      <c r="P198" s="198" t="s">
        <v>24</v>
      </c>
      <c r="Q198" s="85"/>
      <c r="R198" s="27" t="s">
        <v>22</v>
      </c>
      <c r="S198" s="40"/>
      <c r="T198" s="40"/>
    </row>
    <row r="199" spans="1:20" ht="10.5">
      <c r="A199" s="31">
        <v>211</v>
      </c>
      <c r="B199" s="140" t="s">
        <v>664</v>
      </c>
      <c r="C199" s="187" t="s">
        <v>358</v>
      </c>
      <c r="D199" s="47">
        <v>42</v>
      </c>
      <c r="E199" s="48">
        <v>27.698</v>
      </c>
      <c r="F199" s="49" t="s">
        <v>17</v>
      </c>
      <c r="G199" s="50">
        <v>2</v>
      </c>
      <c r="H199" s="51">
        <v>19.209</v>
      </c>
      <c r="I199" s="49" t="s">
        <v>18</v>
      </c>
      <c r="J199" s="52">
        <f>IF(K199="","",+K199*3.281)</f>
        <v>1154.912</v>
      </c>
      <c r="K199" s="52">
        <v>352</v>
      </c>
      <c r="L199" s="43" t="s">
        <v>19</v>
      </c>
      <c r="M199" s="53">
        <v>11</v>
      </c>
      <c r="N199" s="53">
        <f>IF(M199&gt;17.9,M199-18,M199+18)</f>
        <v>29</v>
      </c>
      <c r="O199" s="43">
        <v>2000</v>
      </c>
      <c r="P199" s="197" t="s">
        <v>35</v>
      </c>
      <c r="Q199" s="54"/>
      <c r="R199" s="27" t="s">
        <v>22</v>
      </c>
      <c r="S199" s="40"/>
      <c r="T199" s="40"/>
    </row>
    <row r="200" spans="1:20" ht="10.5">
      <c r="A200" s="31">
        <v>212</v>
      </c>
      <c r="B200" s="141" t="s">
        <v>665</v>
      </c>
      <c r="C200" s="187" t="s">
        <v>358</v>
      </c>
      <c r="D200" s="47">
        <v>42</v>
      </c>
      <c r="E200" s="48">
        <v>28.45</v>
      </c>
      <c r="F200" s="49" t="s">
        <v>17</v>
      </c>
      <c r="G200" s="50">
        <v>2</v>
      </c>
      <c r="H200" s="51">
        <v>52.18</v>
      </c>
      <c r="I200" s="49" t="s">
        <v>18</v>
      </c>
      <c r="J200" s="52">
        <f>IF(K200="","",+K200*3.281)</f>
        <v>2132.65</v>
      </c>
      <c r="K200" s="52">
        <v>650</v>
      </c>
      <c r="L200" s="43" t="s">
        <v>19</v>
      </c>
      <c r="M200" s="53">
        <v>17</v>
      </c>
      <c r="N200" s="53">
        <v>35</v>
      </c>
      <c r="O200" s="43" t="s">
        <v>359</v>
      </c>
      <c r="P200" s="198" t="s">
        <v>24</v>
      </c>
      <c r="Q200" s="85">
        <v>129.975</v>
      </c>
      <c r="R200" s="27" t="s">
        <v>22</v>
      </c>
      <c r="S200" s="40">
        <v>659777099</v>
      </c>
      <c r="T200" s="42" t="s">
        <v>360</v>
      </c>
    </row>
    <row r="201" spans="1:20" ht="10.5">
      <c r="A201" s="31">
        <v>213</v>
      </c>
      <c r="B201" s="81" t="s">
        <v>361</v>
      </c>
      <c r="C201" s="187" t="s">
        <v>362</v>
      </c>
      <c r="D201" s="47">
        <v>28</v>
      </c>
      <c r="E201" s="48">
        <v>23.436</v>
      </c>
      <c r="F201" s="49" t="s">
        <v>17</v>
      </c>
      <c r="G201" s="50">
        <v>13</v>
      </c>
      <c r="H201" s="51">
        <v>58.991</v>
      </c>
      <c r="I201" s="49" t="s">
        <v>18</v>
      </c>
      <c r="J201" s="52">
        <f>+K201*3.281</f>
        <v>515.1170000000001</v>
      </c>
      <c r="K201" s="82">
        <v>157</v>
      </c>
      <c r="L201" s="83" t="s">
        <v>19</v>
      </c>
      <c r="M201" s="84">
        <v>18</v>
      </c>
      <c r="N201" s="84">
        <v>36</v>
      </c>
      <c r="O201" s="82" t="s">
        <v>363</v>
      </c>
      <c r="P201" s="198" t="s">
        <v>24</v>
      </c>
      <c r="Q201" s="85">
        <v>130.125</v>
      </c>
      <c r="R201" s="27" t="s">
        <v>22</v>
      </c>
      <c r="S201" s="40" t="s">
        <v>364</v>
      </c>
      <c r="T201" s="42" t="s">
        <v>365</v>
      </c>
    </row>
    <row r="202" spans="1:20" ht="10.5">
      <c r="A202" s="31">
        <v>214</v>
      </c>
      <c r="B202" s="86" t="s">
        <v>366</v>
      </c>
      <c r="C202" s="187" t="s">
        <v>362</v>
      </c>
      <c r="D202" s="47">
        <v>27</v>
      </c>
      <c r="E202" s="48">
        <v>46.958</v>
      </c>
      <c r="F202" s="49" t="s">
        <v>17</v>
      </c>
      <c r="G202" s="50">
        <v>15</v>
      </c>
      <c r="H202" s="51">
        <v>30.402</v>
      </c>
      <c r="I202" s="49" t="s">
        <v>18</v>
      </c>
      <c r="J202" s="52">
        <v>6</v>
      </c>
      <c r="K202" s="87">
        <v>2</v>
      </c>
      <c r="L202" s="82" t="s">
        <v>19</v>
      </c>
      <c r="M202" s="84">
        <v>7</v>
      </c>
      <c r="N202" s="84">
        <v>25</v>
      </c>
      <c r="O202" s="82" t="s">
        <v>367</v>
      </c>
      <c r="P202" s="198" t="s">
        <v>35</v>
      </c>
      <c r="Q202" s="85">
        <v>122.7</v>
      </c>
      <c r="R202" s="27" t="s">
        <v>22</v>
      </c>
      <c r="S202" s="40">
        <v>617040605</v>
      </c>
      <c r="T202" s="42" t="s">
        <v>368</v>
      </c>
    </row>
    <row r="203" spans="1:20" ht="10.5">
      <c r="A203" s="31">
        <v>215</v>
      </c>
      <c r="B203" s="138" t="s">
        <v>692</v>
      </c>
      <c r="C203" s="187" t="s">
        <v>369</v>
      </c>
      <c r="D203" s="47">
        <v>42</v>
      </c>
      <c r="E203" s="48">
        <v>30.25</v>
      </c>
      <c r="F203" s="49" t="s">
        <v>17</v>
      </c>
      <c r="G203" s="50">
        <v>6</v>
      </c>
      <c r="H203" s="51">
        <v>1.61</v>
      </c>
      <c r="I203" s="49" t="s">
        <v>18</v>
      </c>
      <c r="J203" s="52">
        <v>2900</v>
      </c>
      <c r="K203" s="52"/>
      <c r="L203" s="43" t="s">
        <v>19</v>
      </c>
      <c r="M203" s="53">
        <v>17</v>
      </c>
      <c r="N203" s="53">
        <v>35</v>
      </c>
      <c r="O203" s="43">
        <v>800</v>
      </c>
      <c r="P203" s="197" t="s">
        <v>24</v>
      </c>
      <c r="Q203" s="54">
        <v>123.5</v>
      </c>
      <c r="R203" s="27" t="s">
        <v>22</v>
      </c>
      <c r="S203" s="40">
        <v>629035000</v>
      </c>
      <c r="T203" s="139" t="s">
        <v>763</v>
      </c>
    </row>
    <row r="204" spans="1:20" ht="10.5">
      <c r="A204" s="31">
        <v>216</v>
      </c>
      <c r="B204" s="138" t="s">
        <v>370</v>
      </c>
      <c r="C204" s="188" t="s">
        <v>369</v>
      </c>
      <c r="D204" s="47">
        <v>42</v>
      </c>
      <c r="E204" s="48">
        <v>29.943</v>
      </c>
      <c r="F204" s="49" t="s">
        <v>17</v>
      </c>
      <c r="G204" s="50">
        <v>5</v>
      </c>
      <c r="H204" s="51">
        <v>40.879</v>
      </c>
      <c r="I204" s="49" t="s">
        <v>18</v>
      </c>
      <c r="J204" s="52">
        <f>+K204*3.281</f>
        <v>2870.875</v>
      </c>
      <c r="K204" s="52">
        <v>875</v>
      </c>
      <c r="L204" s="63" t="s">
        <v>19</v>
      </c>
      <c r="M204" s="53">
        <v>1</v>
      </c>
      <c r="N204" s="53">
        <v>19</v>
      </c>
      <c r="O204" s="43">
        <v>800</v>
      </c>
      <c r="P204" s="197" t="s">
        <v>85</v>
      </c>
      <c r="Q204" s="54">
        <v>123.5</v>
      </c>
      <c r="R204" s="27" t="s">
        <v>22</v>
      </c>
      <c r="S204" s="40">
        <v>672408213</v>
      </c>
      <c r="T204" s="153" t="s">
        <v>781</v>
      </c>
    </row>
    <row r="205" spans="1:20" ht="10.5">
      <c r="A205" s="31">
        <v>218</v>
      </c>
      <c r="B205" s="32" t="s">
        <v>371</v>
      </c>
      <c r="C205" s="184" t="s">
        <v>369</v>
      </c>
      <c r="D205" s="47">
        <v>42</v>
      </c>
      <c r="E205" s="48">
        <v>35.00000000000014</v>
      </c>
      <c r="F205" s="49" t="s">
        <v>17</v>
      </c>
      <c r="G205" s="50">
        <v>5</v>
      </c>
      <c r="H205" s="51">
        <v>39</v>
      </c>
      <c r="I205" s="49" t="s">
        <v>18</v>
      </c>
      <c r="J205" s="52">
        <f>IF(K205="","",+K205*3.281)</f>
        <v>3038.206</v>
      </c>
      <c r="K205" s="43">
        <v>926</v>
      </c>
      <c r="L205" s="63" t="s">
        <v>19</v>
      </c>
      <c r="M205" s="53">
        <v>6</v>
      </c>
      <c r="N205" s="53">
        <f>IF(M205&gt;17.9,M205-18,M205+18)</f>
        <v>24</v>
      </c>
      <c r="O205" s="43" t="s">
        <v>372</v>
      </c>
      <c r="P205" s="197"/>
      <c r="Q205" s="54">
        <v>122.1</v>
      </c>
      <c r="R205" s="27" t="s">
        <v>22</v>
      </c>
      <c r="S205" s="40" t="s">
        <v>373</v>
      </c>
      <c r="T205" s="40"/>
    </row>
    <row r="206" spans="1:20" ht="10.5">
      <c r="A206" s="31">
        <v>219</v>
      </c>
      <c r="B206" s="41" t="s">
        <v>736</v>
      </c>
      <c r="C206" s="184" t="s">
        <v>369</v>
      </c>
      <c r="D206" s="47">
        <v>42</v>
      </c>
      <c r="E206" s="48">
        <v>19.983</v>
      </c>
      <c r="F206" s="49" t="s">
        <v>17</v>
      </c>
      <c r="G206" s="61">
        <v>5</v>
      </c>
      <c r="H206" s="51">
        <v>27.117</v>
      </c>
      <c r="I206" s="60" t="s">
        <v>18</v>
      </c>
      <c r="J206" s="52">
        <v>2621</v>
      </c>
      <c r="K206" s="52">
        <v>799</v>
      </c>
      <c r="L206" s="43" t="s">
        <v>19</v>
      </c>
      <c r="M206" s="53">
        <v>8</v>
      </c>
      <c r="N206" s="53">
        <v>26</v>
      </c>
      <c r="O206" s="43" t="s">
        <v>374</v>
      </c>
      <c r="P206" s="197" t="s">
        <v>35</v>
      </c>
      <c r="Q206" s="54">
        <v>123.5</v>
      </c>
      <c r="R206" s="27" t="s">
        <v>22</v>
      </c>
      <c r="S206" s="40">
        <v>656608641</v>
      </c>
      <c r="T206" s="42" t="s">
        <v>375</v>
      </c>
    </row>
    <row r="207" spans="1:20" ht="10.5">
      <c r="A207" s="31">
        <v>221</v>
      </c>
      <c r="B207" s="32" t="s">
        <v>376</v>
      </c>
      <c r="C207" s="184" t="s">
        <v>369</v>
      </c>
      <c r="D207" s="47">
        <v>42</v>
      </c>
      <c r="E207" s="48">
        <v>20.733</v>
      </c>
      <c r="F207" s="49" t="s">
        <v>17</v>
      </c>
      <c r="G207" s="50">
        <v>5</v>
      </c>
      <c r="H207" s="51">
        <v>48.008</v>
      </c>
      <c r="I207" s="49" t="s">
        <v>18</v>
      </c>
      <c r="J207" s="52">
        <f>IF(K207="","",+K207*3.281)</f>
        <v>2647.7670000000003</v>
      </c>
      <c r="K207" s="43">
        <v>807</v>
      </c>
      <c r="L207" s="63" t="s">
        <v>19</v>
      </c>
      <c r="M207" s="53">
        <v>14</v>
      </c>
      <c r="N207" s="53">
        <v>32</v>
      </c>
      <c r="O207" s="43">
        <v>425</v>
      </c>
      <c r="P207" s="197" t="s">
        <v>24</v>
      </c>
      <c r="Q207" s="54"/>
      <c r="R207" s="27" t="s">
        <v>22</v>
      </c>
      <c r="S207" s="40" t="s">
        <v>377</v>
      </c>
      <c r="T207" s="42"/>
    </row>
    <row r="208" spans="1:20" ht="10.5">
      <c r="A208" s="31">
        <v>222</v>
      </c>
      <c r="B208" s="32" t="s">
        <v>737</v>
      </c>
      <c r="C208" s="184" t="s">
        <v>369</v>
      </c>
      <c r="D208" s="47">
        <v>42</v>
      </c>
      <c r="E208" s="48">
        <v>27.105</v>
      </c>
      <c r="F208" s="49" t="s">
        <v>17</v>
      </c>
      <c r="G208" s="50">
        <v>5</v>
      </c>
      <c r="H208" s="51">
        <v>17.225</v>
      </c>
      <c r="I208" s="49" t="s">
        <v>18</v>
      </c>
      <c r="J208" s="52">
        <v>2800</v>
      </c>
      <c r="K208" s="52">
        <v>853</v>
      </c>
      <c r="L208" s="43" t="s">
        <v>19</v>
      </c>
      <c r="M208" s="53">
        <v>18</v>
      </c>
      <c r="N208" s="53">
        <v>36</v>
      </c>
      <c r="O208" s="43">
        <v>1000</v>
      </c>
      <c r="P208" s="197" t="s">
        <v>24</v>
      </c>
      <c r="Q208" s="54">
        <v>123.5</v>
      </c>
      <c r="R208" s="27" t="s">
        <v>22</v>
      </c>
      <c r="S208" s="40" t="s">
        <v>378</v>
      </c>
      <c r="T208" s="42" t="s">
        <v>379</v>
      </c>
    </row>
    <row r="209" spans="1:20" ht="10.5">
      <c r="A209" s="31">
        <v>223</v>
      </c>
      <c r="B209" s="32" t="s">
        <v>380</v>
      </c>
      <c r="C209" s="184" t="s">
        <v>381</v>
      </c>
      <c r="D209" s="47">
        <v>42</v>
      </c>
      <c r="E209" s="48">
        <v>1.02</v>
      </c>
      <c r="F209" s="49" t="s">
        <v>17</v>
      </c>
      <c r="G209" s="61">
        <v>0</v>
      </c>
      <c r="H209" s="62">
        <v>-44.795</v>
      </c>
      <c r="I209" s="60" t="s">
        <v>104</v>
      </c>
      <c r="J209" s="52">
        <f>IF(K209="","",+K209*3.281)</f>
        <v>2624.8</v>
      </c>
      <c r="K209" s="43">
        <v>800</v>
      </c>
      <c r="L209" s="63" t="s">
        <v>19</v>
      </c>
      <c r="M209" s="53">
        <v>1</v>
      </c>
      <c r="N209" s="53">
        <v>18</v>
      </c>
      <c r="O209" s="43">
        <v>370</v>
      </c>
      <c r="P209" s="197" t="s">
        <v>24</v>
      </c>
      <c r="Q209" s="54">
        <v>130.125</v>
      </c>
      <c r="R209" s="27" t="s">
        <v>22</v>
      </c>
      <c r="S209" s="40"/>
      <c r="T209" s="44" t="s">
        <v>782</v>
      </c>
    </row>
    <row r="210" spans="1:20" ht="12">
      <c r="A210" s="31">
        <v>224</v>
      </c>
      <c r="B210" s="32" t="s">
        <v>382</v>
      </c>
      <c r="C210" s="184" t="s">
        <v>381</v>
      </c>
      <c r="D210" s="47">
        <v>41</v>
      </c>
      <c r="E210" s="48">
        <v>41.25</v>
      </c>
      <c r="F210" s="49" t="s">
        <v>17</v>
      </c>
      <c r="G210" s="61">
        <v>-1</v>
      </c>
      <c r="H210" s="62">
        <v>-15.081</v>
      </c>
      <c r="I210" s="60" t="s">
        <v>104</v>
      </c>
      <c r="J210" s="52">
        <f>IF(K210="","",+K210*3.281)</f>
        <v>1706.1200000000001</v>
      </c>
      <c r="K210" s="52">
        <v>520</v>
      </c>
      <c r="L210" s="43" t="s">
        <v>19</v>
      </c>
      <c r="M210" s="53">
        <v>9</v>
      </c>
      <c r="N210" s="53">
        <v>27</v>
      </c>
      <c r="O210" s="43" t="s">
        <v>383</v>
      </c>
      <c r="P210" s="197" t="s">
        <v>85</v>
      </c>
      <c r="Q210" s="54">
        <v>130.125</v>
      </c>
      <c r="R210" s="27" t="s">
        <v>22</v>
      </c>
      <c r="S210" s="40">
        <v>617835621</v>
      </c>
      <c r="T210" s="42" t="s">
        <v>384</v>
      </c>
    </row>
    <row r="211" spans="1:20" ht="12">
      <c r="A211" s="31">
        <v>226</v>
      </c>
      <c r="B211" s="32" t="s">
        <v>385</v>
      </c>
      <c r="C211" s="184" t="s">
        <v>381</v>
      </c>
      <c r="D211" s="47">
        <v>41</v>
      </c>
      <c r="E211" s="48">
        <v>40.943</v>
      </c>
      <c r="F211" s="49" t="s">
        <v>17</v>
      </c>
      <c r="G211" s="61">
        <v>-1</v>
      </c>
      <c r="H211" s="51">
        <v>-24.743</v>
      </c>
      <c r="I211" s="60" t="s">
        <v>104</v>
      </c>
      <c r="J211" s="52">
        <f>+K211*3.281</f>
        <v>2250.766</v>
      </c>
      <c r="K211" s="52">
        <v>686</v>
      </c>
      <c r="L211" s="43" t="s">
        <v>19</v>
      </c>
      <c r="M211" s="53">
        <v>8</v>
      </c>
      <c r="N211" s="53">
        <v>26</v>
      </c>
      <c r="O211" s="43" t="s">
        <v>386</v>
      </c>
      <c r="P211" s="197" t="s">
        <v>85</v>
      </c>
      <c r="Q211" s="54">
        <v>130.125</v>
      </c>
      <c r="R211" s="27" t="s">
        <v>22</v>
      </c>
      <c r="S211" s="40">
        <v>617835621</v>
      </c>
      <c r="T211" s="42" t="s">
        <v>384</v>
      </c>
    </row>
    <row r="212" spans="1:20" ht="12">
      <c r="A212" s="31">
        <v>227</v>
      </c>
      <c r="B212" s="138" t="s">
        <v>387</v>
      </c>
      <c r="C212" s="184" t="s">
        <v>381</v>
      </c>
      <c r="D212" s="47">
        <v>41</v>
      </c>
      <c r="E212" s="48">
        <v>43.3</v>
      </c>
      <c r="F212" s="49" t="s">
        <v>17</v>
      </c>
      <c r="G212" s="61">
        <v>0</v>
      </c>
      <c r="H212" s="62">
        <v>32.193</v>
      </c>
      <c r="I212" s="60" t="s">
        <v>104</v>
      </c>
      <c r="J212" s="52">
        <f>+K212*3.281</f>
        <v>1151.631</v>
      </c>
      <c r="K212" s="43">
        <v>351</v>
      </c>
      <c r="L212" s="43"/>
      <c r="M212" s="53">
        <v>13</v>
      </c>
      <c r="N212" s="53">
        <v>31</v>
      </c>
      <c r="O212" s="43">
        <v>2500</v>
      </c>
      <c r="P212" s="197" t="s">
        <v>35</v>
      </c>
      <c r="Q212" s="54">
        <v>121.325</v>
      </c>
      <c r="R212" s="27" t="s">
        <v>22</v>
      </c>
      <c r="S212" s="40"/>
      <c r="T212" s="40"/>
    </row>
    <row r="213" spans="1:20" ht="12">
      <c r="A213" s="31">
        <v>228</v>
      </c>
      <c r="B213" s="32" t="s">
        <v>802</v>
      </c>
      <c r="C213" s="184" t="s">
        <v>381</v>
      </c>
      <c r="D213" s="47">
        <v>41</v>
      </c>
      <c r="E213" s="48">
        <v>36.731</v>
      </c>
      <c r="F213" s="49" t="s">
        <v>17</v>
      </c>
      <c r="G213" s="61">
        <v>0</v>
      </c>
      <c r="H213" s="62">
        <v>-51.262</v>
      </c>
      <c r="I213" s="60" t="s">
        <v>104</v>
      </c>
      <c r="J213" s="52">
        <f>IF(K213="","",+K213*3.281)</f>
        <v>984.3000000000001</v>
      </c>
      <c r="K213" s="52">
        <v>300</v>
      </c>
      <c r="L213" s="43" t="s">
        <v>19</v>
      </c>
      <c r="M213" s="53">
        <v>5</v>
      </c>
      <c r="N213" s="53">
        <v>23</v>
      </c>
      <c r="O213" s="43" t="s">
        <v>388</v>
      </c>
      <c r="P213" s="197" t="s">
        <v>24</v>
      </c>
      <c r="Q213" s="54">
        <v>130.125</v>
      </c>
      <c r="R213" s="27" t="s">
        <v>22</v>
      </c>
      <c r="S213" s="40" t="s">
        <v>389</v>
      </c>
      <c r="T213" s="44" t="s">
        <v>390</v>
      </c>
    </row>
    <row r="214" spans="1:20" ht="12">
      <c r="A214" s="31">
        <v>229</v>
      </c>
      <c r="B214" s="41" t="s">
        <v>391</v>
      </c>
      <c r="C214" s="184" t="s">
        <v>381</v>
      </c>
      <c r="D214" s="47">
        <v>42</v>
      </c>
      <c r="E214" s="48">
        <v>19.438</v>
      </c>
      <c r="F214" s="49" t="s">
        <v>17</v>
      </c>
      <c r="G214" s="61">
        <v>-1</v>
      </c>
      <c r="H214" s="62">
        <v>-24.609</v>
      </c>
      <c r="I214" s="60" t="s">
        <v>104</v>
      </c>
      <c r="J214" s="52">
        <f>IF(K214="","",+K214*3.281)</f>
        <v>2624.8</v>
      </c>
      <c r="K214" s="52">
        <v>800</v>
      </c>
      <c r="L214" s="43" t="s">
        <v>19</v>
      </c>
      <c r="M214" s="53">
        <v>3</v>
      </c>
      <c r="N214" s="53">
        <f>IF(M214&gt;17.9,M214-18,M214+18)</f>
        <v>21</v>
      </c>
      <c r="O214" s="43" t="s">
        <v>392</v>
      </c>
      <c r="P214" s="197" t="s">
        <v>35</v>
      </c>
      <c r="Q214" s="54">
        <v>122.2</v>
      </c>
      <c r="R214" s="27" t="s">
        <v>22</v>
      </c>
      <c r="S214" s="40"/>
      <c r="T214" s="40"/>
    </row>
    <row r="215" spans="1:20" ht="12">
      <c r="A215" s="31">
        <v>230</v>
      </c>
      <c r="B215" s="32" t="s">
        <v>393</v>
      </c>
      <c r="C215" s="184" t="s">
        <v>381</v>
      </c>
      <c r="D215" s="47">
        <v>41</v>
      </c>
      <c r="E215" s="48">
        <v>58.467</v>
      </c>
      <c r="F215" s="49" t="s">
        <v>17</v>
      </c>
      <c r="G215" s="61">
        <v>-1</v>
      </c>
      <c r="H215" s="62">
        <v>-15.467</v>
      </c>
      <c r="I215" s="60" t="s">
        <v>104</v>
      </c>
      <c r="J215" s="52">
        <f>+K215*3.281</f>
        <v>2132.65</v>
      </c>
      <c r="K215" s="43">
        <v>650</v>
      </c>
      <c r="L215" s="63" t="s">
        <v>29</v>
      </c>
      <c r="M215" s="53">
        <v>12</v>
      </c>
      <c r="N215" s="53">
        <v>30</v>
      </c>
      <c r="O215" s="43" t="s">
        <v>394</v>
      </c>
      <c r="P215" s="197" t="s">
        <v>24</v>
      </c>
      <c r="Q215" s="54">
        <v>130.125</v>
      </c>
      <c r="R215" s="27" t="s">
        <v>22</v>
      </c>
      <c r="S215" s="40"/>
      <c r="T215" s="42" t="s">
        <v>395</v>
      </c>
    </row>
    <row r="216" spans="1:20" ht="10.5">
      <c r="A216" s="31">
        <v>231</v>
      </c>
      <c r="B216" s="138" t="s">
        <v>396</v>
      </c>
      <c r="C216" s="184" t="s">
        <v>397</v>
      </c>
      <c r="D216" s="47">
        <v>43</v>
      </c>
      <c r="E216" s="48">
        <v>6.663</v>
      </c>
      <c r="F216" s="49" t="s">
        <v>17</v>
      </c>
      <c r="G216" s="50">
        <v>7</v>
      </c>
      <c r="H216" s="51">
        <v>28.676</v>
      </c>
      <c r="I216" s="49" t="s">
        <v>18</v>
      </c>
      <c r="J216" s="52">
        <f>IF(K216="","",+K216*3.281)</f>
        <v>1443.64</v>
      </c>
      <c r="K216" s="52">
        <v>440</v>
      </c>
      <c r="L216" s="43" t="s">
        <v>19</v>
      </c>
      <c r="M216" s="53">
        <v>4</v>
      </c>
      <c r="N216" s="53">
        <f>IF(M216&gt;17.9,M216-18,M216+18)</f>
        <v>22</v>
      </c>
      <c r="O216" s="43" t="s">
        <v>398</v>
      </c>
      <c r="P216" s="197" t="s">
        <v>35</v>
      </c>
      <c r="Q216" s="54">
        <v>123.5</v>
      </c>
      <c r="R216" s="27" t="s">
        <v>22</v>
      </c>
      <c r="S216" s="40" t="s">
        <v>399</v>
      </c>
      <c r="T216" s="42"/>
    </row>
    <row r="217" spans="1:20" ht="10.5">
      <c r="A217" s="31">
        <v>232</v>
      </c>
      <c r="B217" s="32" t="s">
        <v>400</v>
      </c>
      <c r="C217" s="184" t="s">
        <v>397</v>
      </c>
      <c r="D217" s="47">
        <v>42</v>
      </c>
      <c r="E217" s="48">
        <v>32.886</v>
      </c>
      <c r="F217" s="49" t="s">
        <v>17</v>
      </c>
      <c r="G217" s="50">
        <v>7</v>
      </c>
      <c r="H217" s="51">
        <v>31.089</v>
      </c>
      <c r="I217" s="49" t="s">
        <v>18</v>
      </c>
      <c r="J217" s="52">
        <v>1070</v>
      </c>
      <c r="K217" s="52">
        <v>325</v>
      </c>
      <c r="L217" s="43" t="s">
        <v>19</v>
      </c>
      <c r="M217" s="53"/>
      <c r="N217" s="53"/>
      <c r="O217" s="43">
        <v>600</v>
      </c>
      <c r="P217" s="197" t="s">
        <v>85</v>
      </c>
      <c r="Q217" s="54"/>
      <c r="R217" s="27" t="s">
        <v>22</v>
      </c>
      <c r="S217" s="40"/>
      <c r="T217" s="40"/>
    </row>
    <row r="218" spans="1:20" ht="10.5">
      <c r="A218" s="31">
        <v>233</v>
      </c>
      <c r="B218" s="138" t="s">
        <v>401</v>
      </c>
      <c r="C218" s="184" t="s">
        <v>397</v>
      </c>
      <c r="D218" s="47">
        <v>43</v>
      </c>
      <c r="E218" s="48">
        <v>33.217</v>
      </c>
      <c r="F218" s="49" t="s">
        <v>17</v>
      </c>
      <c r="G218" s="50">
        <v>7</v>
      </c>
      <c r="H218" s="51">
        <v>5.191</v>
      </c>
      <c r="I218" s="49" t="s">
        <v>18</v>
      </c>
      <c r="J218" s="52">
        <f>IF(K218="","",+K218*3.281)</f>
        <v>49.215</v>
      </c>
      <c r="K218" s="52">
        <v>15</v>
      </c>
      <c r="L218" s="43" t="s">
        <v>19</v>
      </c>
      <c r="M218" s="53">
        <v>8</v>
      </c>
      <c r="N218" s="53">
        <v>26</v>
      </c>
      <c r="O218" s="43" t="s">
        <v>402</v>
      </c>
      <c r="P218" s="197" t="s">
        <v>35</v>
      </c>
      <c r="Q218" s="54"/>
      <c r="R218" s="27" t="s">
        <v>22</v>
      </c>
      <c r="S218" s="40" t="s">
        <v>403</v>
      </c>
      <c r="T218" s="42"/>
    </row>
    <row r="219" spans="1:20" ht="10.5" customHeight="1">
      <c r="A219" s="31">
        <v>235</v>
      </c>
      <c r="B219" s="32" t="s">
        <v>404</v>
      </c>
      <c r="C219" s="184" t="s">
        <v>397</v>
      </c>
      <c r="D219" s="47">
        <v>42</v>
      </c>
      <c r="E219" s="48">
        <v>26.005</v>
      </c>
      <c r="F219" s="49" t="s">
        <v>17</v>
      </c>
      <c r="G219" s="50">
        <v>7</v>
      </c>
      <c r="H219" s="51">
        <v>29.967</v>
      </c>
      <c r="I219" s="49" t="s">
        <v>18</v>
      </c>
      <c r="J219" s="52">
        <f>+K219*3.281</f>
        <v>1902.98</v>
      </c>
      <c r="K219" s="52">
        <v>580</v>
      </c>
      <c r="L219" s="43"/>
      <c r="M219" s="53">
        <v>8</v>
      </c>
      <c r="N219" s="53">
        <v>26</v>
      </c>
      <c r="O219" s="43">
        <v>900</v>
      </c>
      <c r="P219" s="197" t="s">
        <v>280</v>
      </c>
      <c r="Q219" s="54"/>
      <c r="R219" s="27" t="s">
        <v>22</v>
      </c>
      <c r="S219" s="40"/>
      <c r="T219" s="40"/>
    </row>
    <row r="220" spans="1:34" ht="10.5">
      <c r="A220" s="31">
        <v>236</v>
      </c>
      <c r="B220" s="32" t="s">
        <v>738</v>
      </c>
      <c r="C220" s="184" t="s">
        <v>405</v>
      </c>
      <c r="D220" s="47">
        <v>40</v>
      </c>
      <c r="E220" s="48">
        <v>23.85000000000005</v>
      </c>
      <c r="F220" s="49" t="s">
        <v>17</v>
      </c>
      <c r="G220" s="50">
        <v>4</v>
      </c>
      <c r="H220" s="51">
        <v>1.3300000000000267</v>
      </c>
      <c r="I220" s="49" t="s">
        <v>18</v>
      </c>
      <c r="J220" s="52">
        <f aca="true" t="shared" si="6" ref="J220:J226">IF(K220="","",+K220*3.281)</f>
        <v>1998.1290000000001</v>
      </c>
      <c r="K220" s="52">
        <v>609</v>
      </c>
      <c r="L220" s="43" t="s">
        <v>19</v>
      </c>
      <c r="M220" s="53">
        <v>17</v>
      </c>
      <c r="N220" s="53">
        <v>35</v>
      </c>
      <c r="O220" s="43">
        <v>450</v>
      </c>
      <c r="P220" s="197" t="s">
        <v>24</v>
      </c>
      <c r="Q220" s="54">
        <v>130.125</v>
      </c>
      <c r="R220" s="27" t="s">
        <v>22</v>
      </c>
      <c r="S220" s="40">
        <v>607929228</v>
      </c>
      <c r="T220" s="177" t="s">
        <v>807</v>
      </c>
      <c r="AH220" s="1" t="s">
        <v>406</v>
      </c>
    </row>
    <row r="221" spans="1:20" ht="10.5">
      <c r="A221" s="31">
        <v>237</v>
      </c>
      <c r="B221" s="32" t="s">
        <v>739</v>
      </c>
      <c r="C221" s="184" t="s">
        <v>405</v>
      </c>
      <c r="D221" s="47">
        <v>40</v>
      </c>
      <c r="E221" s="48">
        <v>22.083333333333428</v>
      </c>
      <c r="F221" s="49" t="s">
        <v>17</v>
      </c>
      <c r="G221" s="50">
        <v>3</v>
      </c>
      <c r="H221" s="51">
        <v>47.3</v>
      </c>
      <c r="I221" s="49" t="s">
        <v>18</v>
      </c>
      <c r="J221" s="52">
        <f t="shared" si="6"/>
        <v>2263.89</v>
      </c>
      <c r="K221" s="52">
        <v>690</v>
      </c>
      <c r="L221" s="43" t="s">
        <v>19</v>
      </c>
      <c r="M221" s="53">
        <v>28</v>
      </c>
      <c r="N221" s="53">
        <f>IF(M221&gt;17.9,M221-18,M221+18)</f>
        <v>10</v>
      </c>
      <c r="O221" s="43" t="s">
        <v>407</v>
      </c>
      <c r="P221" s="197" t="s">
        <v>35</v>
      </c>
      <c r="Q221" s="54">
        <v>118.7</v>
      </c>
      <c r="R221" s="27" t="s">
        <v>22</v>
      </c>
      <c r="S221" s="40"/>
      <c r="T221" s="40"/>
    </row>
    <row r="222" spans="1:20" ht="10.5">
      <c r="A222" s="31">
        <v>238</v>
      </c>
      <c r="B222" s="32" t="s">
        <v>740</v>
      </c>
      <c r="C222" s="184" t="s">
        <v>405</v>
      </c>
      <c r="D222" s="47">
        <v>40</v>
      </c>
      <c r="E222" s="48">
        <v>39.708</v>
      </c>
      <c r="F222" s="49" t="s">
        <v>17</v>
      </c>
      <c r="G222" s="50">
        <v>3</v>
      </c>
      <c r="H222" s="51">
        <v>35.716</v>
      </c>
      <c r="I222" s="49" t="s">
        <v>18</v>
      </c>
      <c r="J222" s="52">
        <f t="shared" si="6"/>
        <v>1902.98</v>
      </c>
      <c r="K222" s="52">
        <v>580</v>
      </c>
      <c r="L222" s="43" t="s">
        <v>19</v>
      </c>
      <c r="M222" s="53">
        <v>6</v>
      </c>
      <c r="N222" s="53">
        <v>24</v>
      </c>
      <c r="O222" s="43" t="s">
        <v>408</v>
      </c>
      <c r="P222" s="197" t="s">
        <v>24</v>
      </c>
      <c r="Q222" s="54">
        <v>129.975</v>
      </c>
      <c r="R222" s="27" t="s">
        <v>22</v>
      </c>
      <c r="S222" s="40">
        <v>608822914</v>
      </c>
      <c r="T222" s="42"/>
    </row>
    <row r="223" spans="1:20" ht="10.5">
      <c r="A223" s="31">
        <v>239</v>
      </c>
      <c r="B223" s="32" t="s">
        <v>409</v>
      </c>
      <c r="C223" s="184" t="s">
        <v>405</v>
      </c>
      <c r="D223" s="47">
        <v>40</v>
      </c>
      <c r="E223" s="48">
        <v>47.098</v>
      </c>
      <c r="F223" s="49" t="s">
        <v>17</v>
      </c>
      <c r="G223" s="50">
        <v>3</v>
      </c>
      <c r="H223" s="51">
        <v>38.241</v>
      </c>
      <c r="I223" s="49" t="s">
        <v>18</v>
      </c>
      <c r="J223" s="52">
        <f t="shared" si="6"/>
        <v>2756.04</v>
      </c>
      <c r="K223" s="52">
        <v>840</v>
      </c>
      <c r="L223" s="63"/>
      <c r="M223" s="53">
        <v>14</v>
      </c>
      <c r="N223" s="53">
        <v>32</v>
      </c>
      <c r="O223" s="43">
        <v>280</v>
      </c>
      <c r="P223" s="197" t="s">
        <v>24</v>
      </c>
      <c r="Q223" s="54"/>
      <c r="R223" s="27" t="s">
        <v>22</v>
      </c>
      <c r="S223" s="40"/>
      <c r="T223" s="40"/>
    </row>
    <row r="224" spans="1:20" ht="10.5">
      <c r="A224" s="31">
        <v>240</v>
      </c>
      <c r="B224" s="148" t="s">
        <v>741</v>
      </c>
      <c r="C224" s="184" t="s">
        <v>405</v>
      </c>
      <c r="D224" s="47">
        <v>40</v>
      </c>
      <c r="E224" s="48">
        <v>17.266666666666595</v>
      </c>
      <c r="F224" s="49" t="s">
        <v>17</v>
      </c>
      <c r="G224" s="50">
        <v>3</v>
      </c>
      <c r="H224" s="51">
        <v>43.96666666666667</v>
      </c>
      <c r="I224" s="49" t="s">
        <v>18</v>
      </c>
      <c r="J224" s="52">
        <f t="shared" si="6"/>
        <v>2027.6580000000001</v>
      </c>
      <c r="K224" s="52">
        <v>618</v>
      </c>
      <c r="L224" s="43"/>
      <c r="M224" s="53">
        <v>5</v>
      </c>
      <c r="N224" s="53">
        <f>IF(M224&gt;17.9,M224-18,M224+18)</f>
        <v>23</v>
      </c>
      <c r="O224" s="43"/>
      <c r="P224" s="197"/>
      <c r="Q224" s="54">
        <v>138.3</v>
      </c>
      <c r="R224" s="27" t="s">
        <v>22</v>
      </c>
      <c r="S224" s="40"/>
      <c r="T224" s="40"/>
    </row>
    <row r="225" spans="1:20" ht="10.5">
      <c r="A225" s="31">
        <v>241</v>
      </c>
      <c r="B225" s="32" t="s">
        <v>410</v>
      </c>
      <c r="C225" s="184" t="s">
        <v>405</v>
      </c>
      <c r="D225" s="47">
        <v>40</v>
      </c>
      <c r="E225" s="48">
        <v>13.519999999999897</v>
      </c>
      <c r="F225" s="49" t="s">
        <v>17</v>
      </c>
      <c r="G225" s="50">
        <v>3</v>
      </c>
      <c r="H225" s="51">
        <v>51.92</v>
      </c>
      <c r="I225" s="49" t="s">
        <v>18</v>
      </c>
      <c r="J225" s="52">
        <f t="shared" si="6"/>
        <v>2198.27</v>
      </c>
      <c r="K225" s="52">
        <v>670</v>
      </c>
      <c r="L225" s="52"/>
      <c r="M225" s="53">
        <v>12</v>
      </c>
      <c r="N225" s="53">
        <v>30</v>
      </c>
      <c r="O225" s="43">
        <v>434</v>
      </c>
      <c r="P225" s="197" t="s">
        <v>24</v>
      </c>
      <c r="Q225" s="54"/>
      <c r="R225" s="27" t="s">
        <v>22</v>
      </c>
      <c r="S225" s="40"/>
      <c r="T225" s="40"/>
    </row>
    <row r="226" spans="1:20" ht="10.5">
      <c r="A226" s="31">
        <v>242</v>
      </c>
      <c r="B226" s="32" t="s">
        <v>411</v>
      </c>
      <c r="C226" s="184" t="s">
        <v>405</v>
      </c>
      <c r="D226" s="47">
        <v>40</v>
      </c>
      <c r="E226" s="48">
        <v>28.813</v>
      </c>
      <c r="F226" s="49" t="s">
        <v>17</v>
      </c>
      <c r="G226" s="50">
        <v>3</v>
      </c>
      <c r="H226" s="51">
        <v>33.485</v>
      </c>
      <c r="I226" s="49" t="s">
        <v>18</v>
      </c>
      <c r="J226" s="52">
        <f t="shared" si="6"/>
        <v>1998.1290000000001</v>
      </c>
      <c r="K226" s="52">
        <v>609</v>
      </c>
      <c r="L226" s="43" t="s">
        <v>19</v>
      </c>
      <c r="M226" s="53">
        <v>1</v>
      </c>
      <c r="N226" s="53">
        <f>IF(M226&gt;17.9,M226-18,M226+18)</f>
        <v>19</v>
      </c>
      <c r="O226" s="43"/>
      <c r="P226" s="197"/>
      <c r="Q226" s="54">
        <v>120.9</v>
      </c>
      <c r="R226" s="27" t="s">
        <v>22</v>
      </c>
      <c r="S226" s="40"/>
      <c r="T226" s="40"/>
    </row>
    <row r="227" spans="1:20" ht="10.5">
      <c r="A227" s="31">
        <v>243</v>
      </c>
      <c r="B227" s="32" t="s">
        <v>412</v>
      </c>
      <c r="C227" s="184" t="s">
        <v>405</v>
      </c>
      <c r="D227" s="47">
        <v>41</v>
      </c>
      <c r="E227" s="48">
        <v>8.898</v>
      </c>
      <c r="F227" s="49" t="s">
        <v>17</v>
      </c>
      <c r="G227" s="50">
        <v>3</v>
      </c>
      <c r="H227" s="51">
        <v>35.544</v>
      </c>
      <c r="I227" s="49" t="s">
        <v>18</v>
      </c>
      <c r="J227" s="52">
        <f>+K227*3.281</f>
        <v>4921.5</v>
      </c>
      <c r="K227" s="43">
        <v>1500</v>
      </c>
      <c r="L227" s="63" t="s">
        <v>19</v>
      </c>
      <c r="M227" s="53"/>
      <c r="N227" s="53"/>
      <c r="O227" s="43"/>
      <c r="P227" s="197"/>
      <c r="Q227" s="54"/>
      <c r="R227" s="27" t="s">
        <v>22</v>
      </c>
      <c r="S227" s="40"/>
      <c r="T227" s="40"/>
    </row>
    <row r="228" spans="1:20" ht="10.5">
      <c r="A228" s="31">
        <v>244</v>
      </c>
      <c r="B228" s="148" t="s">
        <v>742</v>
      </c>
      <c r="C228" s="184" t="s">
        <v>405</v>
      </c>
      <c r="D228" s="47">
        <v>40</v>
      </c>
      <c r="E228" s="48">
        <v>30.5</v>
      </c>
      <c r="F228" s="49" t="s">
        <v>17</v>
      </c>
      <c r="G228" s="50">
        <v>3</v>
      </c>
      <c r="H228" s="51">
        <v>26.05</v>
      </c>
      <c r="I228" s="49" t="s">
        <v>18</v>
      </c>
      <c r="J228" s="52">
        <f>IF(K228="","",+K228*3.281)</f>
        <v>1994.8480000000002</v>
      </c>
      <c r="K228" s="52">
        <v>608</v>
      </c>
      <c r="L228" s="43"/>
      <c r="M228" s="53" t="s">
        <v>413</v>
      </c>
      <c r="N228" s="53">
        <f>IF(M228&gt;17.9,M228-18,M228+18)</f>
        <v>5</v>
      </c>
      <c r="O228" s="43"/>
      <c r="P228" s="197"/>
      <c r="Q228" s="54"/>
      <c r="R228" s="27" t="s">
        <v>22</v>
      </c>
      <c r="S228" s="40"/>
      <c r="T228" s="40"/>
    </row>
    <row r="229" spans="1:20" ht="10.5">
      <c r="A229" s="31">
        <v>245</v>
      </c>
      <c r="B229" s="32" t="s">
        <v>414</v>
      </c>
      <c r="C229" s="185" t="s">
        <v>405</v>
      </c>
      <c r="D229" s="47">
        <v>40</v>
      </c>
      <c r="E229" s="48">
        <v>9.557</v>
      </c>
      <c r="F229" s="49" t="s">
        <v>17</v>
      </c>
      <c r="G229" s="50">
        <v>3</v>
      </c>
      <c r="H229" s="51">
        <v>22.78</v>
      </c>
      <c r="I229" s="49" t="s">
        <v>18</v>
      </c>
      <c r="J229" s="52">
        <f>+K229*3.281</f>
        <v>2549.337</v>
      </c>
      <c r="K229" s="52">
        <v>777</v>
      </c>
      <c r="L229" s="43" t="s">
        <v>19</v>
      </c>
      <c r="M229" s="53">
        <v>8</v>
      </c>
      <c r="N229" s="53">
        <v>26</v>
      </c>
      <c r="O229" s="43">
        <v>350</v>
      </c>
      <c r="P229" s="197" t="s">
        <v>35</v>
      </c>
      <c r="Q229" s="54"/>
      <c r="R229" s="27" t="s">
        <v>22</v>
      </c>
      <c r="S229" s="40">
        <v>656325274</v>
      </c>
      <c r="T229" s="42" t="s">
        <v>415</v>
      </c>
    </row>
    <row r="230" spans="1:20" ht="10.5">
      <c r="A230" s="31">
        <v>247</v>
      </c>
      <c r="B230" s="32" t="s">
        <v>416</v>
      </c>
      <c r="C230" s="184" t="s">
        <v>405</v>
      </c>
      <c r="D230" s="47">
        <v>40</v>
      </c>
      <c r="E230" s="48">
        <v>29.208</v>
      </c>
      <c r="F230" s="49" t="s">
        <v>17</v>
      </c>
      <c r="G230" s="50">
        <v>4</v>
      </c>
      <c r="H230" s="51">
        <v>2.962</v>
      </c>
      <c r="I230" s="49" t="s">
        <v>18</v>
      </c>
      <c r="J230" s="52">
        <f>IF(K230="","",+K230*3.281)</f>
        <v>2674.0150000000003</v>
      </c>
      <c r="K230" s="52">
        <v>815</v>
      </c>
      <c r="L230" s="43"/>
      <c r="M230" s="53">
        <v>16</v>
      </c>
      <c r="N230" s="53">
        <v>34</v>
      </c>
      <c r="O230" s="43">
        <v>306</v>
      </c>
      <c r="P230" s="197" t="s">
        <v>24</v>
      </c>
      <c r="Q230" s="54"/>
      <c r="R230" s="27" t="s">
        <v>22</v>
      </c>
      <c r="S230" s="40"/>
      <c r="T230" s="40"/>
    </row>
    <row r="231" spans="1:20" ht="10.5">
      <c r="A231" s="31">
        <v>248</v>
      </c>
      <c r="B231" s="32" t="s">
        <v>417</v>
      </c>
      <c r="C231" s="184" t="s">
        <v>405</v>
      </c>
      <c r="D231" s="47">
        <v>40</v>
      </c>
      <c r="E231" s="48">
        <v>43.522</v>
      </c>
      <c r="F231" s="49" t="s">
        <v>17</v>
      </c>
      <c r="G231" s="50">
        <v>3</v>
      </c>
      <c r="H231" s="51">
        <v>29.264</v>
      </c>
      <c r="I231" s="49" t="s">
        <v>18</v>
      </c>
      <c r="J231" s="52">
        <f>+K231*3.281</f>
        <v>2227.799</v>
      </c>
      <c r="K231" s="52">
        <v>679</v>
      </c>
      <c r="L231" s="43"/>
      <c r="M231" s="53">
        <v>9</v>
      </c>
      <c r="N231" s="53">
        <v>27</v>
      </c>
      <c r="O231" s="43">
        <v>360</v>
      </c>
      <c r="P231" s="197" t="s">
        <v>24</v>
      </c>
      <c r="Q231" s="54"/>
      <c r="R231" s="27" t="s">
        <v>22</v>
      </c>
      <c r="S231" s="40"/>
      <c r="T231" s="42"/>
    </row>
    <row r="232" spans="1:20" ht="10.5">
      <c r="A232" s="31">
        <v>249</v>
      </c>
      <c r="B232" s="32" t="s">
        <v>418</v>
      </c>
      <c r="C232" s="184" t="s">
        <v>405</v>
      </c>
      <c r="D232" s="47">
        <v>40</v>
      </c>
      <c r="E232" s="48">
        <v>47.408</v>
      </c>
      <c r="F232" s="49" t="s">
        <v>17</v>
      </c>
      <c r="G232" s="50">
        <v>3</v>
      </c>
      <c r="H232" s="51">
        <v>37.716</v>
      </c>
      <c r="I232" s="49" t="s">
        <v>18</v>
      </c>
      <c r="J232" s="52">
        <f>+K232*3.281</f>
        <v>2427.94</v>
      </c>
      <c r="K232" s="52">
        <v>740</v>
      </c>
      <c r="L232" s="43"/>
      <c r="M232" s="53">
        <v>6</v>
      </c>
      <c r="N232" s="53">
        <v>24</v>
      </c>
      <c r="O232" s="43"/>
      <c r="P232" s="197" t="s">
        <v>24</v>
      </c>
      <c r="Q232" s="54"/>
      <c r="R232" s="27" t="s">
        <v>22</v>
      </c>
      <c r="S232" s="40"/>
      <c r="T232" s="40"/>
    </row>
    <row r="233" spans="1:20" ht="10.5">
      <c r="A233" s="31">
        <v>250</v>
      </c>
      <c r="B233" s="32" t="s">
        <v>744</v>
      </c>
      <c r="C233" s="184" t="s">
        <v>405</v>
      </c>
      <c r="D233" s="47">
        <v>40</v>
      </c>
      <c r="E233" s="69">
        <v>26.279</v>
      </c>
      <c r="F233" s="49" t="s">
        <v>17</v>
      </c>
      <c r="G233" s="50">
        <v>4</v>
      </c>
      <c r="H233" s="51">
        <v>1.426</v>
      </c>
      <c r="I233" s="49" t="s">
        <v>18</v>
      </c>
      <c r="J233" s="52">
        <f aca="true" t="shared" si="7" ref="J233:J241">IF(K233="","",+K233*3.281)</f>
        <v>1985.005</v>
      </c>
      <c r="K233" s="52">
        <v>605</v>
      </c>
      <c r="L233" s="43" t="s">
        <v>19</v>
      </c>
      <c r="M233" s="53">
        <v>3</v>
      </c>
      <c r="N233" s="53">
        <v>21</v>
      </c>
      <c r="O233" s="43" t="s">
        <v>419</v>
      </c>
      <c r="P233" s="197" t="s">
        <v>24</v>
      </c>
      <c r="Q233" s="54"/>
      <c r="R233" s="27" t="s">
        <v>22</v>
      </c>
      <c r="S233" s="40" t="s">
        <v>420</v>
      </c>
      <c r="T233" s="40"/>
    </row>
    <row r="234" spans="1:20" ht="10.5">
      <c r="A234" s="31">
        <v>251</v>
      </c>
      <c r="B234" s="32" t="s">
        <v>743</v>
      </c>
      <c r="C234" s="184" t="s">
        <v>405</v>
      </c>
      <c r="D234" s="47">
        <v>40</v>
      </c>
      <c r="E234" s="48">
        <v>30.094</v>
      </c>
      <c r="F234" s="49" t="s">
        <v>17</v>
      </c>
      <c r="G234" s="50">
        <v>3</v>
      </c>
      <c r="H234" s="51">
        <v>59.443</v>
      </c>
      <c r="I234" s="49" t="s">
        <v>18</v>
      </c>
      <c r="J234" s="52">
        <f t="shared" si="7"/>
        <v>2231.08</v>
      </c>
      <c r="K234" s="52">
        <v>680</v>
      </c>
      <c r="L234" s="63" t="s">
        <v>19</v>
      </c>
      <c r="M234" s="53">
        <v>14</v>
      </c>
      <c r="N234" s="53">
        <v>32</v>
      </c>
      <c r="O234" s="43">
        <v>400</v>
      </c>
      <c r="P234" s="197" t="s">
        <v>24</v>
      </c>
      <c r="Q234" s="54">
        <v>130.125</v>
      </c>
      <c r="R234" s="27" t="s">
        <v>22</v>
      </c>
      <c r="S234" s="40" t="s">
        <v>421</v>
      </c>
      <c r="T234" s="42" t="s">
        <v>422</v>
      </c>
    </row>
    <row r="235" spans="1:20" ht="10.5" customHeight="1">
      <c r="A235" s="31">
        <v>252</v>
      </c>
      <c r="B235" s="32" t="s">
        <v>423</v>
      </c>
      <c r="C235" s="184" t="s">
        <v>424</v>
      </c>
      <c r="D235" s="47">
        <v>37</v>
      </c>
      <c r="E235" s="48">
        <v>6.099</v>
      </c>
      <c r="F235" s="49" t="s">
        <v>17</v>
      </c>
      <c r="G235" s="50">
        <v>4</v>
      </c>
      <c r="H235" s="51">
        <v>33.754</v>
      </c>
      <c r="I235" s="49" t="s">
        <v>18</v>
      </c>
      <c r="J235" s="52">
        <f t="shared" si="7"/>
        <v>1902.98</v>
      </c>
      <c r="K235" s="43">
        <v>580</v>
      </c>
      <c r="L235" s="63" t="s">
        <v>19</v>
      </c>
      <c r="M235" s="53">
        <v>9</v>
      </c>
      <c r="N235" s="53">
        <v>27</v>
      </c>
      <c r="O235" s="43">
        <v>750</v>
      </c>
      <c r="P235" s="197" t="s">
        <v>280</v>
      </c>
      <c r="Q235" s="54"/>
      <c r="R235" s="27" t="s">
        <v>22</v>
      </c>
      <c r="S235" s="40" t="s">
        <v>425</v>
      </c>
      <c r="T235" s="44" t="s">
        <v>426</v>
      </c>
    </row>
    <row r="236" spans="1:20" ht="10.5">
      <c r="A236" s="31">
        <v>253</v>
      </c>
      <c r="B236" s="32" t="s">
        <v>427</v>
      </c>
      <c r="C236" s="184" t="s">
        <v>424</v>
      </c>
      <c r="D236" s="47">
        <v>36</v>
      </c>
      <c r="E236" s="48">
        <v>43.43</v>
      </c>
      <c r="F236" s="49" t="s">
        <v>17</v>
      </c>
      <c r="G236" s="50">
        <v>4</v>
      </c>
      <c r="H236" s="51">
        <v>42.007</v>
      </c>
      <c r="I236" s="49" t="s">
        <v>18</v>
      </c>
      <c r="J236" s="52">
        <f t="shared" si="7"/>
        <v>656.2</v>
      </c>
      <c r="K236" s="52">
        <v>200</v>
      </c>
      <c r="L236" s="63" t="s">
        <v>29</v>
      </c>
      <c r="M236" s="53">
        <v>9</v>
      </c>
      <c r="N236" s="53">
        <v>27</v>
      </c>
      <c r="O236" s="43" t="s">
        <v>428</v>
      </c>
      <c r="P236" s="197"/>
      <c r="Q236" s="54"/>
      <c r="R236" s="27" t="s">
        <v>22</v>
      </c>
      <c r="S236" s="40"/>
      <c r="T236" s="40"/>
    </row>
    <row r="237" spans="1:20" ht="10.5">
      <c r="A237" s="31">
        <v>254</v>
      </c>
      <c r="B237" s="32" t="s">
        <v>429</v>
      </c>
      <c r="C237" s="184" t="s">
        <v>424</v>
      </c>
      <c r="D237" s="47">
        <v>36</v>
      </c>
      <c r="E237" s="48">
        <v>40.524</v>
      </c>
      <c r="F237" s="49" t="s">
        <v>17</v>
      </c>
      <c r="G237" s="50">
        <v>4</v>
      </c>
      <c r="H237" s="51">
        <v>29.399</v>
      </c>
      <c r="I237" s="49" t="s">
        <v>18</v>
      </c>
      <c r="J237" s="52">
        <f t="shared" si="7"/>
        <v>52.496</v>
      </c>
      <c r="K237" s="52">
        <v>16</v>
      </c>
      <c r="L237" s="43"/>
      <c r="M237" s="53">
        <v>12</v>
      </c>
      <c r="N237" s="53">
        <f>IF(M237&gt;17.9,M237-18,M237+18)</f>
        <v>30</v>
      </c>
      <c r="O237" s="43" t="s">
        <v>65</v>
      </c>
      <c r="P237" s="197" t="s">
        <v>35</v>
      </c>
      <c r="Q237" s="54"/>
      <c r="R237" s="27" t="s">
        <v>22</v>
      </c>
      <c r="S237" s="40" t="s">
        <v>430</v>
      </c>
      <c r="T237" s="40"/>
    </row>
    <row r="238" spans="1:20" ht="10.5">
      <c r="A238" s="31">
        <v>255</v>
      </c>
      <c r="B238" s="64" t="s">
        <v>431</v>
      </c>
      <c r="C238" s="184" t="s">
        <v>424</v>
      </c>
      <c r="D238" s="47">
        <v>36</v>
      </c>
      <c r="E238" s="48">
        <v>44.269</v>
      </c>
      <c r="F238" s="49" t="s">
        <v>17</v>
      </c>
      <c r="G238" s="50">
        <v>5</v>
      </c>
      <c r="H238" s="51">
        <v>6.796</v>
      </c>
      <c r="I238" s="49" t="s">
        <v>18</v>
      </c>
      <c r="J238" s="52">
        <f t="shared" si="7"/>
        <v>2526.37</v>
      </c>
      <c r="K238" s="52">
        <v>770</v>
      </c>
      <c r="L238" s="43" t="s">
        <v>19</v>
      </c>
      <c r="M238" s="43">
        <v>14</v>
      </c>
      <c r="N238" s="43">
        <v>32</v>
      </c>
      <c r="O238" s="43">
        <v>400</v>
      </c>
      <c r="P238" s="184" t="s">
        <v>35</v>
      </c>
      <c r="Q238" s="65"/>
      <c r="R238" s="27" t="s">
        <v>22</v>
      </c>
      <c r="S238" s="40">
        <v>656834622</v>
      </c>
      <c r="T238" s="42"/>
    </row>
    <row r="239" spans="1:20" ht="10.5">
      <c r="A239" s="31">
        <v>256</v>
      </c>
      <c r="B239" s="138" t="s">
        <v>703</v>
      </c>
      <c r="C239" s="184" t="s">
        <v>424</v>
      </c>
      <c r="D239" s="47">
        <v>36</v>
      </c>
      <c r="E239" s="48">
        <v>48.255</v>
      </c>
      <c r="F239" s="49" t="s">
        <v>17</v>
      </c>
      <c r="G239" s="50">
        <v>4</v>
      </c>
      <c r="H239" s="51">
        <v>8.235</v>
      </c>
      <c r="I239" s="49" t="s">
        <v>18</v>
      </c>
      <c r="J239" s="52">
        <f t="shared" si="7"/>
        <v>160.769</v>
      </c>
      <c r="K239" s="52">
        <v>49</v>
      </c>
      <c r="L239" s="43" t="s">
        <v>19</v>
      </c>
      <c r="M239" s="53">
        <v>12</v>
      </c>
      <c r="N239" s="53">
        <v>30</v>
      </c>
      <c r="O239" s="43" t="s">
        <v>432</v>
      </c>
      <c r="P239" s="197" t="s">
        <v>35</v>
      </c>
      <c r="Q239" s="54">
        <v>123.5</v>
      </c>
      <c r="R239" s="27" t="s">
        <v>22</v>
      </c>
      <c r="S239" s="40" t="s">
        <v>433</v>
      </c>
      <c r="T239" s="42" t="s">
        <v>434</v>
      </c>
    </row>
    <row r="240" spans="1:20" ht="10.5">
      <c r="A240" s="31">
        <v>257</v>
      </c>
      <c r="B240" s="32" t="s">
        <v>435</v>
      </c>
      <c r="C240" s="184" t="s">
        <v>424</v>
      </c>
      <c r="D240" s="47">
        <v>37</v>
      </c>
      <c r="E240" s="48">
        <v>3.829</v>
      </c>
      <c r="F240" s="49" t="s">
        <v>17</v>
      </c>
      <c r="G240" s="50">
        <v>4</v>
      </c>
      <c r="H240" s="51">
        <v>19.81</v>
      </c>
      <c r="I240" s="49" t="s">
        <v>18</v>
      </c>
      <c r="J240" s="52">
        <f t="shared" si="7"/>
        <v>2122.8070000000002</v>
      </c>
      <c r="K240" s="52">
        <v>647</v>
      </c>
      <c r="L240" s="63" t="s">
        <v>19</v>
      </c>
      <c r="M240" s="53">
        <v>13</v>
      </c>
      <c r="N240" s="53">
        <v>31</v>
      </c>
      <c r="O240" s="43">
        <v>300</v>
      </c>
      <c r="P240" s="197" t="s">
        <v>35</v>
      </c>
      <c r="Q240" s="54">
        <v>130.125</v>
      </c>
      <c r="R240" s="27" t="s">
        <v>22</v>
      </c>
      <c r="S240" s="40"/>
      <c r="T240" s="40"/>
    </row>
    <row r="241" spans="1:20" ht="10.5">
      <c r="A241" s="31">
        <v>258</v>
      </c>
      <c r="B241" s="32" t="s">
        <v>436</v>
      </c>
      <c r="C241" s="184" t="s">
        <v>437</v>
      </c>
      <c r="D241" s="47">
        <v>37</v>
      </c>
      <c r="E241" s="48">
        <v>57.10000000000008</v>
      </c>
      <c r="F241" s="49" t="s">
        <v>17</v>
      </c>
      <c r="G241" s="50">
        <v>1</v>
      </c>
      <c r="H241" s="51">
        <v>13.866666666666676</v>
      </c>
      <c r="I241" s="49" t="s">
        <v>18</v>
      </c>
      <c r="J241" s="52">
        <f t="shared" si="7"/>
        <v>252.637</v>
      </c>
      <c r="K241" s="52">
        <v>77</v>
      </c>
      <c r="L241" s="63"/>
      <c r="M241" s="53">
        <v>7</v>
      </c>
      <c r="N241" s="53">
        <f>IF(M241&gt;17.9,M241-18,M241+18)</f>
        <v>25</v>
      </c>
      <c r="O241" s="43"/>
      <c r="P241" s="197"/>
      <c r="Q241" s="54"/>
      <c r="R241" s="27" t="s">
        <v>22</v>
      </c>
      <c r="S241" s="40"/>
      <c r="T241" s="40"/>
    </row>
    <row r="242" spans="1:20" ht="10.5">
      <c r="A242" s="31">
        <v>259</v>
      </c>
      <c r="B242" s="138" t="s">
        <v>745</v>
      </c>
      <c r="C242" s="184" t="s">
        <v>437</v>
      </c>
      <c r="D242" s="47">
        <v>37</v>
      </c>
      <c r="E242" s="48">
        <v>44.939</v>
      </c>
      <c r="F242" s="49" t="s">
        <v>17</v>
      </c>
      <c r="G242" s="50">
        <v>1</v>
      </c>
      <c r="H242" s="51">
        <v>18.098</v>
      </c>
      <c r="I242" s="49" t="s">
        <v>18</v>
      </c>
      <c r="J242" s="52">
        <f>+K242*3.281</f>
        <v>689.01</v>
      </c>
      <c r="K242" s="52">
        <v>210</v>
      </c>
      <c r="L242" s="63"/>
      <c r="M242" s="53">
        <v>8</v>
      </c>
      <c r="N242" s="53">
        <v>26</v>
      </c>
      <c r="O242" s="43">
        <v>1000</v>
      </c>
      <c r="P242" s="197" t="s">
        <v>35</v>
      </c>
      <c r="Q242" s="54"/>
      <c r="R242" s="27" t="s">
        <v>22</v>
      </c>
      <c r="S242" s="40"/>
      <c r="T242" s="40"/>
    </row>
    <row r="243" spans="1:20" ht="10.5">
      <c r="A243" s="31">
        <v>260</v>
      </c>
      <c r="B243" s="32" t="s">
        <v>438</v>
      </c>
      <c r="C243" s="184" t="s">
        <v>437</v>
      </c>
      <c r="D243" s="47">
        <v>38</v>
      </c>
      <c r="E243" s="48">
        <v>2.807</v>
      </c>
      <c r="F243" s="49" t="s">
        <v>17</v>
      </c>
      <c r="G243" s="50">
        <v>1</v>
      </c>
      <c r="H243" s="51">
        <v>55.322</v>
      </c>
      <c r="I243" s="49" t="s">
        <v>18</v>
      </c>
      <c r="J243" s="52">
        <f>IF(K243="","",+K243*3.281)</f>
        <v>2624.8</v>
      </c>
      <c r="K243" s="43">
        <v>800</v>
      </c>
      <c r="L243" s="63" t="s">
        <v>19</v>
      </c>
      <c r="M243" s="53">
        <v>15</v>
      </c>
      <c r="N243" s="53">
        <v>33</v>
      </c>
      <c r="O243" s="43" t="s">
        <v>439</v>
      </c>
      <c r="P243" s="197" t="s">
        <v>24</v>
      </c>
      <c r="Q243" s="54"/>
      <c r="R243" s="27" t="s">
        <v>22</v>
      </c>
      <c r="S243" s="40" t="s">
        <v>440</v>
      </c>
      <c r="T243" s="42" t="s">
        <v>441</v>
      </c>
    </row>
    <row r="244" spans="1:20" ht="10.5">
      <c r="A244" s="31">
        <v>261</v>
      </c>
      <c r="B244" s="32" t="s">
        <v>442</v>
      </c>
      <c r="C244" s="184" t="s">
        <v>437</v>
      </c>
      <c r="D244" s="47">
        <v>38</v>
      </c>
      <c r="E244" s="48">
        <v>19.383</v>
      </c>
      <c r="F244" s="49" t="s">
        <v>17</v>
      </c>
      <c r="G244" s="50">
        <v>1</v>
      </c>
      <c r="H244" s="75">
        <v>27.418</v>
      </c>
      <c r="I244" s="49" t="s">
        <v>18</v>
      </c>
      <c r="J244" s="52">
        <f>+K244*3.281</f>
        <v>853.0600000000001</v>
      </c>
      <c r="K244" s="52">
        <v>260</v>
      </c>
      <c r="L244" s="43" t="s">
        <v>19</v>
      </c>
      <c r="M244" s="89"/>
      <c r="N244" s="89"/>
      <c r="O244" s="43" t="s">
        <v>443</v>
      </c>
      <c r="P244" s="197" t="s">
        <v>24</v>
      </c>
      <c r="Q244" s="54"/>
      <c r="R244" s="27" t="s">
        <v>22</v>
      </c>
      <c r="S244" s="40" t="s">
        <v>444</v>
      </c>
      <c r="T244" s="42" t="s">
        <v>445</v>
      </c>
    </row>
    <row r="245" spans="1:20" ht="10.5">
      <c r="A245" s="31">
        <v>262</v>
      </c>
      <c r="B245" s="32" t="s">
        <v>446</v>
      </c>
      <c r="C245" s="184" t="s">
        <v>437</v>
      </c>
      <c r="D245" s="47">
        <v>38</v>
      </c>
      <c r="E245" s="69">
        <v>27.325</v>
      </c>
      <c r="F245" s="49" t="s">
        <v>17</v>
      </c>
      <c r="G245" s="50">
        <v>1</v>
      </c>
      <c r="H245" s="51">
        <v>13.468</v>
      </c>
      <c r="I245" s="49" t="s">
        <v>18</v>
      </c>
      <c r="J245" s="52">
        <f>+K245*3.281</f>
        <v>1748.7730000000001</v>
      </c>
      <c r="K245" s="52">
        <v>533</v>
      </c>
      <c r="L245" s="43"/>
      <c r="M245" s="53">
        <v>15</v>
      </c>
      <c r="N245" s="53">
        <v>33</v>
      </c>
      <c r="O245" s="43" t="s">
        <v>447</v>
      </c>
      <c r="P245" s="197" t="s">
        <v>24</v>
      </c>
      <c r="Q245" s="54"/>
      <c r="R245" s="27" t="s">
        <v>22</v>
      </c>
      <c r="S245" s="40"/>
      <c r="T245" s="42"/>
    </row>
    <row r="246" spans="1:20" ht="10.5">
      <c r="A246" s="31">
        <v>263</v>
      </c>
      <c r="B246" s="138" t="s">
        <v>678</v>
      </c>
      <c r="C246" s="184" t="s">
        <v>437</v>
      </c>
      <c r="D246" s="47">
        <v>37</v>
      </c>
      <c r="E246" s="48">
        <v>55.715</v>
      </c>
      <c r="F246" s="49" t="s">
        <v>17</v>
      </c>
      <c r="G246" s="50">
        <v>1</v>
      </c>
      <c r="H246" s="51">
        <v>46.41</v>
      </c>
      <c r="I246" s="49" t="s">
        <v>18</v>
      </c>
      <c r="J246" s="52">
        <f>+K246*3.281</f>
        <v>2739.635</v>
      </c>
      <c r="K246" s="52">
        <v>835</v>
      </c>
      <c r="L246" s="52" t="s">
        <v>19</v>
      </c>
      <c r="M246" s="53">
        <v>9</v>
      </c>
      <c r="N246" s="53">
        <v>27</v>
      </c>
      <c r="O246" s="43" t="s">
        <v>124</v>
      </c>
      <c r="P246" s="197" t="s">
        <v>35</v>
      </c>
      <c r="Q246" s="54">
        <v>123.45</v>
      </c>
      <c r="R246" s="27" t="s">
        <v>22</v>
      </c>
      <c r="S246" s="40">
        <v>687900506</v>
      </c>
      <c r="T246" s="42"/>
    </row>
    <row r="247" spans="1:20" ht="10.5">
      <c r="A247" s="31">
        <v>264</v>
      </c>
      <c r="B247" s="138" t="s">
        <v>448</v>
      </c>
      <c r="C247" s="184" t="s">
        <v>437</v>
      </c>
      <c r="D247" s="47">
        <v>37</v>
      </c>
      <c r="E247" s="48">
        <v>50.209</v>
      </c>
      <c r="F247" s="49" t="s">
        <v>17</v>
      </c>
      <c r="G247" s="50">
        <v>1</v>
      </c>
      <c r="H247" s="51">
        <v>5.86</v>
      </c>
      <c r="I247" s="49" t="s">
        <v>18</v>
      </c>
      <c r="J247" s="52">
        <f>IF(K247="","",+K247*3.281)</f>
        <v>623.39</v>
      </c>
      <c r="K247" s="52">
        <v>190</v>
      </c>
      <c r="L247" s="63" t="s">
        <v>19</v>
      </c>
      <c r="M247" s="53">
        <v>15</v>
      </c>
      <c r="N247" s="53">
        <f>IF(M247&gt;17.9,M247-18,M247+18)</f>
        <v>33</v>
      </c>
      <c r="O247" s="43" t="s">
        <v>449</v>
      </c>
      <c r="P247" s="197" t="s">
        <v>24</v>
      </c>
      <c r="Q247" s="54"/>
      <c r="R247" s="27" t="s">
        <v>22</v>
      </c>
      <c r="S247" s="40"/>
      <c r="T247" s="40"/>
    </row>
    <row r="248" spans="1:20" ht="10.5">
      <c r="A248" s="31">
        <v>265</v>
      </c>
      <c r="B248" s="138" t="s">
        <v>696</v>
      </c>
      <c r="C248" s="184" t="s">
        <v>437</v>
      </c>
      <c r="D248" s="47">
        <v>37</v>
      </c>
      <c r="E248" s="48">
        <v>50.728</v>
      </c>
      <c r="F248" s="49" t="s">
        <v>17</v>
      </c>
      <c r="G248" s="50">
        <v>0</v>
      </c>
      <c r="H248" s="51">
        <v>52.897</v>
      </c>
      <c r="I248" s="49" t="s">
        <v>18</v>
      </c>
      <c r="J248" s="52">
        <f>IF(K248="","",+K248*3.281)</f>
        <v>229.67000000000002</v>
      </c>
      <c r="K248" s="52">
        <v>70</v>
      </c>
      <c r="L248" s="63" t="s">
        <v>19</v>
      </c>
      <c r="M248" s="53">
        <v>6</v>
      </c>
      <c r="N248" s="53">
        <v>24</v>
      </c>
      <c r="O248" s="43" t="s">
        <v>450</v>
      </c>
      <c r="P248" s="197" t="s">
        <v>24</v>
      </c>
      <c r="Q248" s="54">
        <v>130.125</v>
      </c>
      <c r="R248" s="27" t="s">
        <v>22</v>
      </c>
      <c r="S248" s="40" t="s">
        <v>451</v>
      </c>
      <c r="T248" s="73"/>
    </row>
    <row r="249" spans="1:20" ht="10.5">
      <c r="A249" s="31">
        <v>266</v>
      </c>
      <c r="B249" s="32" t="s">
        <v>452</v>
      </c>
      <c r="C249" s="184" t="s">
        <v>437</v>
      </c>
      <c r="D249" s="47">
        <v>37</v>
      </c>
      <c r="E249" s="48">
        <v>46.177</v>
      </c>
      <c r="F249" s="49" t="s">
        <v>17</v>
      </c>
      <c r="G249" s="50">
        <v>0</v>
      </c>
      <c r="H249" s="51">
        <v>49.447</v>
      </c>
      <c r="I249" s="49" t="s">
        <v>18</v>
      </c>
      <c r="J249" s="52">
        <f>IF(K249="","",+K249*3.281)</f>
        <v>16.405</v>
      </c>
      <c r="K249" s="52">
        <v>5</v>
      </c>
      <c r="L249" s="63" t="s">
        <v>19</v>
      </c>
      <c r="M249" s="53">
        <v>5</v>
      </c>
      <c r="N249" s="53">
        <f>IF(M249&gt;17.9,M249-18,M249+18)</f>
        <v>23</v>
      </c>
      <c r="O249" s="43" t="s">
        <v>453</v>
      </c>
      <c r="P249" s="197" t="s">
        <v>35</v>
      </c>
      <c r="Q249" s="54">
        <v>130.3</v>
      </c>
      <c r="R249" s="27" t="s">
        <v>22</v>
      </c>
      <c r="S249" s="40" t="s">
        <v>454</v>
      </c>
      <c r="T249" s="40"/>
    </row>
    <row r="250" spans="1:20" ht="10.5">
      <c r="A250" s="31">
        <v>267</v>
      </c>
      <c r="B250" s="138" t="s">
        <v>695</v>
      </c>
      <c r="C250" s="184" t="s">
        <v>437</v>
      </c>
      <c r="D250" s="47">
        <v>37</v>
      </c>
      <c r="E250" s="48">
        <v>45.185</v>
      </c>
      <c r="F250" s="49" t="s">
        <v>17</v>
      </c>
      <c r="G250" s="50">
        <v>1</v>
      </c>
      <c r="H250" s="51">
        <v>26.922</v>
      </c>
      <c r="I250" s="49" t="s">
        <v>18</v>
      </c>
      <c r="J250" s="52">
        <f>+K250*3.281</f>
        <v>656.2</v>
      </c>
      <c r="K250" s="52">
        <v>200</v>
      </c>
      <c r="L250" s="43" t="s">
        <v>19</v>
      </c>
      <c r="M250" s="53">
        <v>3</v>
      </c>
      <c r="N250" s="53">
        <v>21</v>
      </c>
      <c r="O250" s="43" t="s">
        <v>761</v>
      </c>
      <c r="P250" s="197" t="s">
        <v>35</v>
      </c>
      <c r="Q250" s="54">
        <v>130.125</v>
      </c>
      <c r="R250" s="27" t="s">
        <v>22</v>
      </c>
      <c r="S250" s="40">
        <v>636994647</v>
      </c>
      <c r="T250" s="153" t="s">
        <v>762</v>
      </c>
    </row>
    <row r="251" spans="1:20" ht="10.5">
      <c r="A251" s="31">
        <v>268</v>
      </c>
      <c r="B251" s="32" t="s">
        <v>455</v>
      </c>
      <c r="C251" s="184" t="s">
        <v>437</v>
      </c>
      <c r="D251" s="47">
        <v>38</v>
      </c>
      <c r="E251" s="48">
        <v>35.246</v>
      </c>
      <c r="F251" s="49" t="s">
        <v>17</v>
      </c>
      <c r="G251" s="50">
        <v>1</v>
      </c>
      <c r="H251" s="51">
        <v>6.307</v>
      </c>
      <c r="I251" s="49" t="s">
        <v>18</v>
      </c>
      <c r="J251" s="52">
        <f>IF(K251="","",+K251*3.281)</f>
        <v>1952.1950000000002</v>
      </c>
      <c r="K251" s="52">
        <v>595</v>
      </c>
      <c r="L251" s="43" t="s">
        <v>19</v>
      </c>
      <c r="M251" s="53">
        <v>16</v>
      </c>
      <c r="N251" s="53">
        <v>34</v>
      </c>
      <c r="O251" s="43" t="s">
        <v>456</v>
      </c>
      <c r="P251" s="197" t="s">
        <v>457</v>
      </c>
      <c r="Q251" s="54"/>
      <c r="R251" s="27" t="s">
        <v>22</v>
      </c>
      <c r="S251" s="40" t="s">
        <v>458</v>
      </c>
      <c r="T251" s="42" t="s">
        <v>459</v>
      </c>
    </row>
    <row r="252" spans="1:20" ht="10.5">
      <c r="A252" s="31">
        <v>269</v>
      </c>
      <c r="B252" s="32" t="s">
        <v>460</v>
      </c>
      <c r="C252" s="184" t="s">
        <v>437</v>
      </c>
      <c r="D252" s="47">
        <v>38</v>
      </c>
      <c r="E252" s="48">
        <v>35.489</v>
      </c>
      <c r="F252" s="49" t="s">
        <v>17</v>
      </c>
      <c r="G252" s="50">
        <v>1</v>
      </c>
      <c r="H252" s="51">
        <v>6.619</v>
      </c>
      <c r="I252" s="49" t="s">
        <v>18</v>
      </c>
      <c r="J252" s="52">
        <f>+K252*3.281</f>
        <v>1968.6000000000001</v>
      </c>
      <c r="K252" s="52">
        <v>600</v>
      </c>
      <c r="L252" s="52" t="s">
        <v>19</v>
      </c>
      <c r="M252" s="53">
        <v>18</v>
      </c>
      <c r="N252" s="53">
        <v>36</v>
      </c>
      <c r="O252" s="43" t="s">
        <v>461</v>
      </c>
      <c r="P252" s="197" t="s">
        <v>35</v>
      </c>
      <c r="Q252" s="54"/>
      <c r="R252" s="27" t="s">
        <v>22</v>
      </c>
      <c r="S252" s="40"/>
      <c r="T252" s="40"/>
    </row>
    <row r="253" spans="1:20" ht="10.5">
      <c r="A253" s="31">
        <v>270</v>
      </c>
      <c r="B253" s="145" t="s">
        <v>697</v>
      </c>
      <c r="C253" s="184" t="s">
        <v>462</v>
      </c>
      <c r="D253" s="47">
        <v>42</v>
      </c>
      <c r="E253" s="48">
        <v>0.4999999999999716</v>
      </c>
      <c r="F253" s="49" t="s">
        <v>17</v>
      </c>
      <c r="G253" s="50">
        <v>1</v>
      </c>
      <c r="H253" s="51">
        <v>37.26666666666667</v>
      </c>
      <c r="I253" s="49" t="s">
        <v>18</v>
      </c>
      <c r="J253" s="52">
        <f>IF(K253="","",+K253*3.281)</f>
        <v>1063.044</v>
      </c>
      <c r="K253" s="43">
        <v>324</v>
      </c>
      <c r="L253" s="63"/>
      <c r="M253" s="53">
        <v>13</v>
      </c>
      <c r="N253" s="53">
        <f>IF(M253&gt;17.9,M253-18,M253+18)</f>
        <v>31</v>
      </c>
      <c r="O253" s="43">
        <v>1800</v>
      </c>
      <c r="P253" s="197" t="s">
        <v>24</v>
      </c>
      <c r="Q253" s="54"/>
      <c r="R253" s="27" t="s">
        <v>22</v>
      </c>
      <c r="S253" s="40"/>
      <c r="T253" s="40"/>
    </row>
    <row r="254" spans="1:20" ht="10.5">
      <c r="A254" s="31">
        <v>271</v>
      </c>
      <c r="B254" s="138" t="s">
        <v>823</v>
      </c>
      <c r="C254" s="184" t="s">
        <v>462</v>
      </c>
      <c r="D254" s="47">
        <v>42</v>
      </c>
      <c r="E254" s="48">
        <v>39.939</v>
      </c>
      <c r="F254" s="49" t="s">
        <v>17</v>
      </c>
      <c r="G254" s="50">
        <v>1</v>
      </c>
      <c r="H254" s="51">
        <v>18.143</v>
      </c>
      <c r="I254" s="49" t="s">
        <v>18</v>
      </c>
      <c r="J254" s="52">
        <f>IF(K254="","",+K254*3.281)</f>
        <v>1574.88</v>
      </c>
      <c r="K254" s="43">
        <v>480</v>
      </c>
      <c r="L254" s="63" t="s">
        <v>19</v>
      </c>
      <c r="M254" s="53">
        <v>18</v>
      </c>
      <c r="N254" s="53">
        <v>36</v>
      </c>
      <c r="O254" s="43" t="s">
        <v>828</v>
      </c>
      <c r="P254" s="197" t="s">
        <v>35</v>
      </c>
      <c r="Q254" s="54">
        <v>130.125</v>
      </c>
      <c r="R254" s="27" t="s">
        <v>22</v>
      </c>
      <c r="S254" s="40">
        <v>649004069</v>
      </c>
      <c r="T254" s="153" t="s">
        <v>824</v>
      </c>
    </row>
    <row r="255" spans="1:20" ht="10.5">
      <c r="A255" s="31">
        <v>272</v>
      </c>
      <c r="B255" s="32" t="s">
        <v>463</v>
      </c>
      <c r="C255" s="184" t="s">
        <v>462</v>
      </c>
      <c r="D255" s="47">
        <v>42</v>
      </c>
      <c r="E255" s="48">
        <v>47.4499999999999</v>
      </c>
      <c r="F255" s="49" t="s">
        <v>17</v>
      </c>
      <c r="G255" s="50">
        <v>1</v>
      </c>
      <c r="H255" s="51">
        <v>39.05</v>
      </c>
      <c r="I255" s="49" t="s">
        <v>18</v>
      </c>
      <c r="J255" s="52">
        <f>IF(K255="","",+K255*3.281)</f>
        <v>1505.979</v>
      </c>
      <c r="K255" s="52">
        <v>459</v>
      </c>
      <c r="L255" s="43"/>
      <c r="M255" s="53">
        <v>16</v>
      </c>
      <c r="N255" s="53">
        <f>IF(M255&gt;17.9,M255-18,M255+18)</f>
        <v>34</v>
      </c>
      <c r="O255" s="43"/>
      <c r="P255" s="197"/>
      <c r="Q255" s="54"/>
      <c r="R255" s="27" t="s">
        <v>22</v>
      </c>
      <c r="S255" s="40"/>
      <c r="T255" s="40"/>
    </row>
    <row r="256" spans="1:20" ht="10.5">
      <c r="A256" s="31">
        <v>273</v>
      </c>
      <c r="B256" s="32" t="s">
        <v>464</v>
      </c>
      <c r="C256" s="185" t="s">
        <v>462</v>
      </c>
      <c r="D256" s="47">
        <v>42</v>
      </c>
      <c r="E256" s="48">
        <v>30.035</v>
      </c>
      <c r="F256" s="49" t="s">
        <v>17</v>
      </c>
      <c r="G256" s="50">
        <v>1</v>
      </c>
      <c r="H256" s="51">
        <v>42.077</v>
      </c>
      <c r="I256" s="49" t="s">
        <v>18</v>
      </c>
      <c r="J256" s="52">
        <f>+K256*3.281</f>
        <v>1483.0120000000002</v>
      </c>
      <c r="K256" s="52">
        <v>452</v>
      </c>
      <c r="L256" s="43"/>
      <c r="M256" s="53">
        <v>17</v>
      </c>
      <c r="N256" s="53">
        <v>35</v>
      </c>
      <c r="O256" s="43"/>
      <c r="P256" s="197" t="s">
        <v>24</v>
      </c>
      <c r="Q256" s="54"/>
      <c r="R256" s="27" t="s">
        <v>22</v>
      </c>
      <c r="S256" s="40"/>
      <c r="T256" s="40"/>
    </row>
    <row r="257" spans="1:20" ht="10.5">
      <c r="A257" s="31"/>
      <c r="B257" s="148" t="s">
        <v>829</v>
      </c>
      <c r="C257" s="185" t="s">
        <v>462</v>
      </c>
      <c r="D257" s="47">
        <v>42</v>
      </c>
      <c r="E257" s="48">
        <v>33.933</v>
      </c>
      <c r="F257" s="49" t="s">
        <v>17</v>
      </c>
      <c r="G257" s="50">
        <v>1</v>
      </c>
      <c r="H257" s="51">
        <v>17.008</v>
      </c>
      <c r="I257" s="49" t="s">
        <v>18</v>
      </c>
      <c r="J257" s="52"/>
      <c r="K257" s="52"/>
      <c r="L257" s="43"/>
      <c r="M257" s="53"/>
      <c r="N257" s="53"/>
      <c r="O257" s="43"/>
      <c r="P257" s="197"/>
      <c r="Q257" s="54"/>
      <c r="R257" s="27"/>
      <c r="S257" s="40"/>
      <c r="T257" s="40"/>
    </row>
    <row r="258" spans="1:20" ht="10.5">
      <c r="A258" s="31">
        <v>275</v>
      </c>
      <c r="B258" s="32" t="s">
        <v>746</v>
      </c>
      <c r="C258" s="185" t="s">
        <v>462</v>
      </c>
      <c r="D258" s="47">
        <v>42</v>
      </c>
      <c r="E258" s="48">
        <v>25.708</v>
      </c>
      <c r="F258" s="49" t="s">
        <v>17</v>
      </c>
      <c r="G258" s="50">
        <v>2</v>
      </c>
      <c r="H258" s="51">
        <v>1.658</v>
      </c>
      <c r="I258" s="49" t="s">
        <v>18</v>
      </c>
      <c r="J258" s="52">
        <f>+K258*3.281</f>
        <v>1476.45</v>
      </c>
      <c r="K258" s="52">
        <v>450</v>
      </c>
      <c r="L258" s="43" t="s">
        <v>19</v>
      </c>
      <c r="M258" s="53">
        <v>11</v>
      </c>
      <c r="N258" s="53">
        <v>29</v>
      </c>
      <c r="O258" s="43">
        <v>800</v>
      </c>
      <c r="P258" s="197" t="s">
        <v>24</v>
      </c>
      <c r="Q258" s="54">
        <v>130.125</v>
      </c>
      <c r="R258" s="27" t="s">
        <v>22</v>
      </c>
      <c r="S258" s="40" t="s">
        <v>465</v>
      </c>
      <c r="T258" s="42" t="s">
        <v>466</v>
      </c>
    </row>
    <row r="259" spans="1:20" ht="10.5">
      <c r="A259" s="31">
        <v>276</v>
      </c>
      <c r="B259" s="90" t="s">
        <v>467</v>
      </c>
      <c r="C259" s="184" t="s">
        <v>462</v>
      </c>
      <c r="D259" s="47">
        <v>42</v>
      </c>
      <c r="E259" s="91">
        <v>6.561</v>
      </c>
      <c r="F259" s="49" t="s">
        <v>17</v>
      </c>
      <c r="G259" s="50">
        <v>1</v>
      </c>
      <c r="H259" s="92">
        <v>41.346</v>
      </c>
      <c r="I259" s="49" t="s">
        <v>18</v>
      </c>
      <c r="J259" s="52">
        <f>+K259*3.281</f>
        <v>777.597</v>
      </c>
      <c r="K259" s="93">
        <v>237</v>
      </c>
      <c r="L259" s="93" t="s">
        <v>19</v>
      </c>
      <c r="M259" s="94">
        <v>16</v>
      </c>
      <c r="N259" s="94">
        <v>34</v>
      </c>
      <c r="O259" s="46">
        <v>450</v>
      </c>
      <c r="P259" s="197" t="s">
        <v>24</v>
      </c>
      <c r="Q259" s="65">
        <v>130.125</v>
      </c>
      <c r="R259" s="27" t="s">
        <v>22</v>
      </c>
      <c r="S259" s="95">
        <v>609566125</v>
      </c>
      <c r="T259" s="42" t="s">
        <v>832</v>
      </c>
    </row>
    <row r="260" spans="1:20" ht="10.5">
      <c r="A260" s="31">
        <v>278</v>
      </c>
      <c r="B260" s="32" t="s">
        <v>468</v>
      </c>
      <c r="C260" s="184" t="s">
        <v>469</v>
      </c>
      <c r="D260" s="47">
        <v>42</v>
      </c>
      <c r="E260" s="48">
        <v>14.167000000000058</v>
      </c>
      <c r="F260" s="49" t="s">
        <v>17</v>
      </c>
      <c r="G260" s="50">
        <v>7</v>
      </c>
      <c r="H260" s="51">
        <v>38.13300000000002</v>
      </c>
      <c r="I260" s="49" t="s">
        <v>18</v>
      </c>
      <c r="J260" s="52">
        <f>IF(K260="","",+K260*3.281)</f>
        <v>2132.65</v>
      </c>
      <c r="K260" s="52">
        <v>650</v>
      </c>
      <c r="L260" s="43" t="s">
        <v>19</v>
      </c>
      <c r="M260" s="53">
        <v>15</v>
      </c>
      <c r="N260" s="53">
        <f>IF(M260&gt;17.9,M260-18,M260+18)</f>
        <v>33</v>
      </c>
      <c r="O260" s="43">
        <v>500</v>
      </c>
      <c r="P260" s="197" t="s">
        <v>24</v>
      </c>
      <c r="Q260" s="54">
        <v>130.125</v>
      </c>
      <c r="R260" s="27" t="s">
        <v>22</v>
      </c>
      <c r="S260" s="40"/>
      <c r="T260" s="40"/>
    </row>
    <row r="261" spans="1:20" ht="10.5">
      <c r="A261" s="31">
        <v>279</v>
      </c>
      <c r="B261" s="41" t="s">
        <v>470</v>
      </c>
      <c r="C261" s="184" t="s">
        <v>469</v>
      </c>
      <c r="D261" s="47">
        <v>42</v>
      </c>
      <c r="E261" s="48">
        <v>27.45</v>
      </c>
      <c r="F261" s="49" t="s">
        <v>17</v>
      </c>
      <c r="G261" s="50">
        <v>8</v>
      </c>
      <c r="H261" s="51">
        <v>20.28</v>
      </c>
      <c r="I261" s="49" t="s">
        <v>18</v>
      </c>
      <c r="J261" s="52">
        <f>IF(K261="","",+K261*3.281)</f>
        <v>2588.7090000000003</v>
      </c>
      <c r="K261" s="52">
        <v>789</v>
      </c>
      <c r="L261" s="43"/>
      <c r="M261" s="53">
        <v>17</v>
      </c>
      <c r="N261" s="53">
        <v>35</v>
      </c>
      <c r="O261" s="43">
        <v>500</v>
      </c>
      <c r="P261" s="197" t="s">
        <v>35</v>
      </c>
      <c r="Q261" s="54"/>
      <c r="R261" s="27" t="s">
        <v>22</v>
      </c>
      <c r="S261" s="40"/>
      <c r="T261" s="40"/>
    </row>
    <row r="262" spans="1:20" ht="10.5">
      <c r="A262" s="31">
        <v>280</v>
      </c>
      <c r="B262" s="138" t="s">
        <v>816</v>
      </c>
      <c r="C262" s="184" t="s">
        <v>469</v>
      </c>
      <c r="D262" s="47">
        <v>42</v>
      </c>
      <c r="E262" s="48">
        <v>6.318</v>
      </c>
      <c r="F262" s="49" t="s">
        <v>17</v>
      </c>
      <c r="G262" s="50">
        <v>7</v>
      </c>
      <c r="H262" s="51">
        <v>42.669</v>
      </c>
      <c r="I262" s="49" t="s">
        <v>18</v>
      </c>
      <c r="J262" s="52">
        <f>IF(K262="","",+K262*3.281)</f>
        <v>2034.22</v>
      </c>
      <c r="K262" s="52">
        <v>620</v>
      </c>
      <c r="L262" s="43" t="s">
        <v>29</v>
      </c>
      <c r="M262" s="53">
        <v>6</v>
      </c>
      <c r="N262" s="53">
        <v>24</v>
      </c>
      <c r="O262" s="43">
        <v>900</v>
      </c>
      <c r="P262" s="197" t="s">
        <v>24</v>
      </c>
      <c r="Q262" s="54">
        <v>129.85</v>
      </c>
      <c r="R262" s="27" t="s">
        <v>22</v>
      </c>
      <c r="S262" s="40"/>
      <c r="T262" s="40"/>
    </row>
    <row r="263" spans="1:20" ht="10.5">
      <c r="A263" s="31">
        <v>281</v>
      </c>
      <c r="B263" s="138" t="s">
        <v>471</v>
      </c>
      <c r="C263" s="185" t="s">
        <v>472</v>
      </c>
      <c r="D263" s="47">
        <v>42</v>
      </c>
      <c r="E263" s="48">
        <v>53.337</v>
      </c>
      <c r="F263" s="49" t="s">
        <v>17</v>
      </c>
      <c r="G263" s="50">
        <v>4</v>
      </c>
      <c r="H263" s="51">
        <v>31.764</v>
      </c>
      <c r="I263" s="49" t="s">
        <v>18</v>
      </c>
      <c r="J263" s="52">
        <f>+K263*3.281</f>
        <v>3609.1000000000004</v>
      </c>
      <c r="K263" s="52">
        <v>1100</v>
      </c>
      <c r="L263" s="43" t="s">
        <v>29</v>
      </c>
      <c r="M263" s="53">
        <v>17</v>
      </c>
      <c r="N263" s="53">
        <v>35</v>
      </c>
      <c r="O263" s="43">
        <v>570</v>
      </c>
      <c r="P263" s="197" t="s">
        <v>24</v>
      </c>
      <c r="Q263" s="54"/>
      <c r="R263" s="27" t="s">
        <v>22</v>
      </c>
      <c r="S263" s="40"/>
      <c r="T263" s="40"/>
    </row>
    <row r="264" spans="1:20" ht="10.5">
      <c r="A264" s="31">
        <v>282</v>
      </c>
      <c r="B264" s="32" t="s">
        <v>687</v>
      </c>
      <c r="C264" s="184" t="s">
        <v>472</v>
      </c>
      <c r="D264" s="47">
        <v>42</v>
      </c>
      <c r="E264" s="48">
        <v>52.282</v>
      </c>
      <c r="F264" s="49" t="s">
        <v>17</v>
      </c>
      <c r="G264" s="50">
        <v>4</v>
      </c>
      <c r="H264" s="51">
        <v>16.34</v>
      </c>
      <c r="I264" s="49" t="s">
        <v>18</v>
      </c>
      <c r="J264" s="52">
        <f>IF(K264="","",+K264*3.281)</f>
        <v>3215.38</v>
      </c>
      <c r="K264" s="52">
        <v>980</v>
      </c>
      <c r="L264" s="43"/>
      <c r="M264" s="53">
        <v>19</v>
      </c>
      <c r="N264" s="53">
        <v>37</v>
      </c>
      <c r="O264" s="43">
        <v>500</v>
      </c>
      <c r="P264" s="197" t="s">
        <v>24</v>
      </c>
      <c r="Q264" s="54">
        <v>123.45</v>
      </c>
      <c r="R264" s="27" t="s">
        <v>22</v>
      </c>
      <c r="S264" s="40" t="s">
        <v>688</v>
      </c>
      <c r="T264" s="42"/>
    </row>
    <row r="265" spans="1:20" ht="10.5">
      <c r="A265" s="31">
        <v>283</v>
      </c>
      <c r="B265" s="32" t="s">
        <v>473</v>
      </c>
      <c r="C265" s="184" t="s">
        <v>472</v>
      </c>
      <c r="D265" s="47">
        <v>42</v>
      </c>
      <c r="E265" s="48">
        <v>3.962</v>
      </c>
      <c r="F265" s="49" t="s">
        <v>17</v>
      </c>
      <c r="G265" s="50">
        <v>4</v>
      </c>
      <c r="H265" s="51">
        <v>46.384</v>
      </c>
      <c r="I265" s="49" t="s">
        <v>18</v>
      </c>
      <c r="J265" s="52">
        <f>IF(K265="","",+K265*3.281)</f>
        <v>2444.3450000000003</v>
      </c>
      <c r="K265" s="43">
        <v>745</v>
      </c>
      <c r="L265" s="63"/>
      <c r="M265" s="53"/>
      <c r="N265" s="53"/>
      <c r="O265" s="43"/>
      <c r="P265" s="197"/>
      <c r="Q265" s="54"/>
      <c r="R265" s="27" t="s">
        <v>22</v>
      </c>
      <c r="S265" s="40"/>
      <c r="T265" s="40"/>
    </row>
    <row r="266" spans="1:20" ht="10.5">
      <c r="A266" s="31">
        <v>284</v>
      </c>
      <c r="B266" s="32" t="s">
        <v>474</v>
      </c>
      <c r="C266" s="184" t="s">
        <v>472</v>
      </c>
      <c r="D266" s="47">
        <v>42</v>
      </c>
      <c r="E266" s="48">
        <v>35.674</v>
      </c>
      <c r="F266" s="49" t="s">
        <v>17</v>
      </c>
      <c r="G266" s="50">
        <v>4</v>
      </c>
      <c r="H266" s="51">
        <v>17.257</v>
      </c>
      <c r="I266" s="49" t="s">
        <v>18</v>
      </c>
      <c r="J266" s="52">
        <f>+K266*3.281</f>
        <v>2952.9</v>
      </c>
      <c r="K266" s="52">
        <v>900</v>
      </c>
      <c r="L266" s="43" t="s">
        <v>19</v>
      </c>
      <c r="M266" s="53">
        <v>5</v>
      </c>
      <c r="N266" s="53">
        <v>23</v>
      </c>
      <c r="O266" s="43" t="s">
        <v>475</v>
      </c>
      <c r="P266" s="197" t="s">
        <v>24</v>
      </c>
      <c r="Q266" s="54"/>
      <c r="R266" s="27" t="s">
        <v>22</v>
      </c>
      <c r="S266" s="40" t="s">
        <v>476</v>
      </c>
      <c r="T266" s="42" t="s">
        <v>477</v>
      </c>
    </row>
    <row r="267" spans="1:20" ht="10.5">
      <c r="A267" s="31">
        <v>285</v>
      </c>
      <c r="B267" s="32" t="s">
        <v>478</v>
      </c>
      <c r="C267" s="184" t="s">
        <v>472</v>
      </c>
      <c r="D267" s="47">
        <v>42</v>
      </c>
      <c r="E267" s="48">
        <v>5.801</v>
      </c>
      <c r="F267" s="49" t="s">
        <v>17</v>
      </c>
      <c r="G267" s="50">
        <v>4</v>
      </c>
      <c r="H267" s="51">
        <v>35.741</v>
      </c>
      <c r="I267" s="49" t="s">
        <v>18</v>
      </c>
      <c r="J267" s="52">
        <f>IF(K267="","",+K267*3.281)</f>
        <v>2657.61</v>
      </c>
      <c r="K267" s="52">
        <v>810</v>
      </c>
      <c r="L267" s="43" t="s">
        <v>19</v>
      </c>
      <c r="M267" s="53">
        <v>4</v>
      </c>
      <c r="N267" s="53">
        <v>22</v>
      </c>
      <c r="O267" s="43" t="s">
        <v>479</v>
      </c>
      <c r="P267" s="197" t="s">
        <v>85</v>
      </c>
      <c r="Q267" s="54">
        <v>123.05</v>
      </c>
      <c r="R267" s="27" t="s">
        <v>22</v>
      </c>
      <c r="S267" s="40" t="s">
        <v>480</v>
      </c>
      <c r="T267" s="40"/>
    </row>
    <row r="268" spans="1:20" ht="10.5">
      <c r="A268" s="31">
        <v>285</v>
      </c>
      <c r="B268" s="32" t="s">
        <v>481</v>
      </c>
      <c r="C268" s="184" t="s">
        <v>472</v>
      </c>
      <c r="D268" s="47">
        <v>42</v>
      </c>
      <c r="E268" s="48">
        <v>15.992</v>
      </c>
      <c r="F268" s="49" t="s">
        <v>17</v>
      </c>
      <c r="G268" s="50">
        <v>4</v>
      </c>
      <c r="H268" s="51">
        <v>38.801</v>
      </c>
      <c r="I268" s="49" t="s">
        <v>18</v>
      </c>
      <c r="J268" s="52">
        <f>IF(K268="","",+K268*3.281)</f>
        <v>2700.263</v>
      </c>
      <c r="K268" s="52">
        <v>823</v>
      </c>
      <c r="L268" s="43" t="s">
        <v>19</v>
      </c>
      <c r="M268" s="53">
        <v>9</v>
      </c>
      <c r="N268" s="53">
        <v>27</v>
      </c>
      <c r="O268" s="43" t="s">
        <v>482</v>
      </c>
      <c r="P268" s="197" t="s">
        <v>24</v>
      </c>
      <c r="Q268" s="54"/>
      <c r="R268" s="27" t="s">
        <v>22</v>
      </c>
      <c r="S268" s="40"/>
      <c r="T268" s="40"/>
    </row>
    <row r="269" spans="1:20" ht="10.5">
      <c r="A269" s="31">
        <v>286</v>
      </c>
      <c r="B269" s="32" t="s">
        <v>483</v>
      </c>
      <c r="C269" s="184" t="s">
        <v>484</v>
      </c>
      <c r="D269" s="47">
        <v>42</v>
      </c>
      <c r="E269" s="48">
        <v>27.68</v>
      </c>
      <c r="F269" s="49" t="s">
        <v>17</v>
      </c>
      <c r="G269" s="50">
        <v>8</v>
      </c>
      <c r="H269" s="51">
        <v>20.399</v>
      </c>
      <c r="I269" s="49" t="s">
        <v>18</v>
      </c>
      <c r="J269" s="52">
        <f>IF(K269="","",+K269*3.281)</f>
        <v>2516.527</v>
      </c>
      <c r="K269" s="43">
        <v>767</v>
      </c>
      <c r="L269" s="63"/>
      <c r="M269" s="53">
        <v>17</v>
      </c>
      <c r="N269" s="53">
        <v>35</v>
      </c>
      <c r="O269" s="43">
        <v>1180</v>
      </c>
      <c r="P269" s="197"/>
      <c r="Q269" s="54"/>
      <c r="R269" s="27" t="s">
        <v>22</v>
      </c>
      <c r="S269" s="40"/>
      <c r="T269" s="40"/>
    </row>
    <row r="270" spans="1:20" ht="10.5">
      <c r="A270" s="31">
        <v>287</v>
      </c>
      <c r="B270" s="32" t="s">
        <v>485</v>
      </c>
      <c r="C270" s="184" t="s">
        <v>484</v>
      </c>
      <c r="D270" s="47">
        <v>42</v>
      </c>
      <c r="E270" s="48">
        <v>14.343</v>
      </c>
      <c r="F270" s="49" t="s">
        <v>17</v>
      </c>
      <c r="G270" s="50">
        <v>8</v>
      </c>
      <c r="H270" s="51">
        <v>37.609</v>
      </c>
      <c r="I270" s="49" t="s">
        <v>18</v>
      </c>
      <c r="J270" s="52">
        <f>IF(K270="","",+K270*3.281)</f>
        <v>866.1840000000001</v>
      </c>
      <c r="K270" s="52">
        <v>264</v>
      </c>
      <c r="L270" s="43" t="s">
        <v>19</v>
      </c>
      <c r="M270" s="53">
        <v>2</v>
      </c>
      <c r="N270" s="53">
        <f>IF(M270&gt;17.9,M270-18,M270+18)</f>
        <v>20</v>
      </c>
      <c r="O270" s="43" t="s">
        <v>486</v>
      </c>
      <c r="P270" s="197" t="s">
        <v>35</v>
      </c>
      <c r="Q270" s="54"/>
      <c r="R270" s="27" t="s">
        <v>22</v>
      </c>
      <c r="S270" s="40" t="s">
        <v>487</v>
      </c>
      <c r="T270" s="40"/>
    </row>
    <row r="271" spans="1:20" ht="10.5">
      <c r="A271" s="31">
        <v>288</v>
      </c>
      <c r="B271" s="32" t="s">
        <v>488</v>
      </c>
      <c r="C271" s="184" t="s">
        <v>489</v>
      </c>
      <c r="D271" s="47">
        <v>41</v>
      </c>
      <c r="E271" s="48">
        <v>4.626</v>
      </c>
      <c r="F271" s="49" t="s">
        <v>17</v>
      </c>
      <c r="G271" s="50">
        <v>5</v>
      </c>
      <c r="H271" s="51">
        <v>43.649</v>
      </c>
      <c r="I271" s="49" t="s">
        <v>18</v>
      </c>
      <c r="J271" s="52">
        <f>IF(K271="","",+K271*3.281)</f>
        <v>2624.8</v>
      </c>
      <c r="K271" s="43">
        <v>800</v>
      </c>
      <c r="L271" s="43" t="s">
        <v>19</v>
      </c>
      <c r="M271" s="53">
        <v>9</v>
      </c>
      <c r="N271" s="53">
        <v>27</v>
      </c>
      <c r="O271" s="43">
        <v>580</v>
      </c>
      <c r="P271" s="197" t="s">
        <v>24</v>
      </c>
      <c r="Q271" s="54"/>
      <c r="R271" s="27" t="s">
        <v>22</v>
      </c>
      <c r="S271" s="40"/>
      <c r="T271" s="40"/>
    </row>
    <row r="272" spans="1:20" ht="10.5">
      <c r="A272" s="31">
        <v>289</v>
      </c>
      <c r="B272" s="32" t="s">
        <v>490</v>
      </c>
      <c r="C272" s="184" t="s">
        <v>489</v>
      </c>
      <c r="D272" s="47">
        <v>40</v>
      </c>
      <c r="E272" s="48">
        <v>34.27</v>
      </c>
      <c r="F272" s="49" t="s">
        <v>17</v>
      </c>
      <c r="G272" s="50">
        <v>6</v>
      </c>
      <c r="H272" s="51">
        <v>13.129</v>
      </c>
      <c r="I272" s="49" t="s">
        <v>18</v>
      </c>
      <c r="J272" s="52">
        <f>+K272*3.281</f>
        <v>3395.835</v>
      </c>
      <c r="K272" s="52">
        <v>1035</v>
      </c>
      <c r="L272" s="43"/>
      <c r="M272" s="53">
        <v>10</v>
      </c>
      <c r="N272" s="53">
        <v>28</v>
      </c>
      <c r="O272" s="43">
        <v>900</v>
      </c>
      <c r="P272" s="197" t="s">
        <v>24</v>
      </c>
      <c r="Q272" s="54"/>
      <c r="R272" s="27" t="s">
        <v>22</v>
      </c>
      <c r="S272" s="40"/>
      <c r="T272" s="40"/>
    </row>
    <row r="273" spans="1:20" ht="10.5">
      <c r="A273" s="31">
        <v>290</v>
      </c>
      <c r="B273" s="32" t="s">
        <v>491</v>
      </c>
      <c r="C273" s="184" t="s">
        <v>489</v>
      </c>
      <c r="D273" s="47">
        <v>40</v>
      </c>
      <c r="E273" s="48">
        <v>25.884</v>
      </c>
      <c r="F273" s="49" t="s">
        <v>17</v>
      </c>
      <c r="G273" s="50">
        <v>5</v>
      </c>
      <c r="H273" s="51">
        <v>48.425</v>
      </c>
      <c r="I273" s="49" t="s">
        <v>18</v>
      </c>
      <c r="J273" s="52">
        <f>IF(K273="","",+K273*3.281)</f>
        <v>2559.1800000000003</v>
      </c>
      <c r="K273" s="52">
        <v>780</v>
      </c>
      <c r="L273" s="43"/>
      <c r="M273" s="53">
        <v>15</v>
      </c>
      <c r="N273" s="53">
        <v>33</v>
      </c>
      <c r="O273" s="43">
        <v>200</v>
      </c>
      <c r="P273" s="197" t="s">
        <v>24</v>
      </c>
      <c r="Q273" s="54"/>
      <c r="R273" s="27" t="s">
        <v>22</v>
      </c>
      <c r="S273" s="40"/>
      <c r="T273" s="40"/>
    </row>
    <row r="274" spans="1:20" ht="10.5" customHeight="1">
      <c r="A274" s="31">
        <v>291</v>
      </c>
      <c r="B274" s="32" t="s">
        <v>492</v>
      </c>
      <c r="C274" s="184" t="s">
        <v>489</v>
      </c>
      <c r="D274" s="47">
        <v>40</v>
      </c>
      <c r="E274" s="48">
        <v>57.206</v>
      </c>
      <c r="F274" s="49" t="s">
        <v>17</v>
      </c>
      <c r="G274" s="50">
        <v>5</v>
      </c>
      <c r="H274" s="51">
        <v>30.042</v>
      </c>
      <c r="I274" s="49" t="s">
        <v>18</v>
      </c>
      <c r="J274" s="52">
        <f>IF(K274="","",+K274*3.281)</f>
        <v>2605.114</v>
      </c>
      <c r="K274" s="52">
        <v>794</v>
      </c>
      <c r="L274" s="43" t="s">
        <v>19</v>
      </c>
      <c r="M274" s="53">
        <v>3</v>
      </c>
      <c r="N274" s="53">
        <f>IF(M274&gt;17.9,M274-18,M274+18)</f>
        <v>21</v>
      </c>
      <c r="O274" s="43" t="s">
        <v>493</v>
      </c>
      <c r="P274" s="197" t="s">
        <v>200</v>
      </c>
      <c r="Q274" s="54"/>
      <c r="R274" s="27" t="s">
        <v>22</v>
      </c>
      <c r="S274" s="40" t="s">
        <v>494</v>
      </c>
      <c r="T274" s="40"/>
    </row>
    <row r="275" spans="1:20" ht="12">
      <c r="A275" s="31">
        <v>292</v>
      </c>
      <c r="B275" s="32" t="s">
        <v>495</v>
      </c>
      <c r="C275" s="184" t="s">
        <v>496</v>
      </c>
      <c r="D275" s="47">
        <v>41</v>
      </c>
      <c r="E275" s="48">
        <v>6.726</v>
      </c>
      <c r="F275" s="49" t="s">
        <v>17</v>
      </c>
      <c r="G275" s="50">
        <v>3</v>
      </c>
      <c r="H275" s="51">
        <v>43.117</v>
      </c>
      <c r="I275" s="49" t="s">
        <v>18</v>
      </c>
      <c r="J275" s="52">
        <f aca="true" t="shared" si="8" ref="J275:J284">+K275*3.281</f>
        <v>3773.15</v>
      </c>
      <c r="K275" s="43">
        <v>1150</v>
      </c>
      <c r="L275" s="63" t="s">
        <v>29</v>
      </c>
      <c r="M275" s="53"/>
      <c r="N275" s="53"/>
      <c r="O275" s="43"/>
      <c r="P275" s="197" t="s">
        <v>24</v>
      </c>
      <c r="Q275" s="54"/>
      <c r="R275" s="27" t="s">
        <v>22</v>
      </c>
      <c r="S275" s="40"/>
      <c r="T275" s="40"/>
    </row>
    <row r="276" spans="1:20" ht="12">
      <c r="A276" s="31">
        <v>293</v>
      </c>
      <c r="B276" s="146" t="s">
        <v>793</v>
      </c>
      <c r="C276" s="184" t="s">
        <v>496</v>
      </c>
      <c r="D276" s="47">
        <v>41</v>
      </c>
      <c r="E276" s="48">
        <v>24.448</v>
      </c>
      <c r="F276" s="49" t="s">
        <v>17</v>
      </c>
      <c r="G276" s="50">
        <v>3</v>
      </c>
      <c r="H276" s="51">
        <v>26.754</v>
      </c>
      <c r="I276" s="49" t="s">
        <v>18</v>
      </c>
      <c r="J276" s="52">
        <f t="shared" si="8"/>
        <v>3363.025</v>
      </c>
      <c r="K276" s="43">
        <v>1025</v>
      </c>
      <c r="L276" s="63" t="s">
        <v>19</v>
      </c>
      <c r="M276" s="53">
        <v>18</v>
      </c>
      <c r="N276" s="53">
        <v>36</v>
      </c>
      <c r="O276" s="43">
        <v>1800</v>
      </c>
      <c r="P276" s="197" t="s">
        <v>24</v>
      </c>
      <c r="Q276" s="54">
        <v>122.6</v>
      </c>
      <c r="R276" s="27" t="s">
        <v>22</v>
      </c>
      <c r="S276" s="40">
        <v>696028438</v>
      </c>
      <c r="T276" s="40"/>
    </row>
    <row r="277" spans="1:20" ht="12">
      <c r="A277" s="31">
        <v>294</v>
      </c>
      <c r="B277" s="41" t="s">
        <v>497</v>
      </c>
      <c r="C277" s="184" t="s">
        <v>496</v>
      </c>
      <c r="D277" s="47">
        <v>40</v>
      </c>
      <c r="E277" s="48">
        <v>53.44000000000008</v>
      </c>
      <c r="F277" s="49" t="s">
        <v>17</v>
      </c>
      <c r="G277" s="50">
        <v>4</v>
      </c>
      <c r="H277" s="51">
        <v>14.48</v>
      </c>
      <c r="I277" s="49" t="s">
        <v>18</v>
      </c>
      <c r="J277" s="52">
        <f t="shared" si="8"/>
        <v>3281</v>
      </c>
      <c r="K277" s="52">
        <v>1000</v>
      </c>
      <c r="L277" s="63" t="s">
        <v>19</v>
      </c>
      <c r="M277" s="53">
        <v>16</v>
      </c>
      <c r="N277" s="53">
        <f>IF(M277&gt;17.9,M277-18,M277+18)</f>
        <v>34</v>
      </c>
      <c r="O277" s="43" t="s">
        <v>317</v>
      </c>
      <c r="P277" s="197" t="s">
        <v>35</v>
      </c>
      <c r="Q277" s="54">
        <v>123.4</v>
      </c>
      <c r="R277" s="27" t="s">
        <v>22</v>
      </c>
      <c r="S277" s="40" t="s">
        <v>794</v>
      </c>
      <c r="T277" s="40"/>
    </row>
    <row r="278" spans="1:20" ht="12">
      <c r="A278" s="31">
        <v>295</v>
      </c>
      <c r="B278" s="32" t="s">
        <v>498</v>
      </c>
      <c r="C278" s="185" t="s">
        <v>496</v>
      </c>
      <c r="D278" s="47">
        <v>41</v>
      </c>
      <c r="E278" s="48">
        <v>4.238</v>
      </c>
      <c r="F278" s="49" t="s">
        <v>17</v>
      </c>
      <c r="G278" s="50">
        <v>3</v>
      </c>
      <c r="H278" s="51">
        <v>45.901</v>
      </c>
      <c r="I278" s="49" t="s">
        <v>18</v>
      </c>
      <c r="J278" s="52">
        <f t="shared" si="8"/>
        <v>4363.7300000000005</v>
      </c>
      <c r="K278" s="52">
        <v>1330</v>
      </c>
      <c r="L278" s="43"/>
      <c r="M278" s="53">
        <v>6</v>
      </c>
      <c r="N278" s="53">
        <v>24</v>
      </c>
      <c r="O278" s="43">
        <v>600</v>
      </c>
      <c r="P278" s="197" t="s">
        <v>24</v>
      </c>
      <c r="Q278" s="54"/>
      <c r="R278" s="27" t="s">
        <v>22</v>
      </c>
      <c r="S278" s="40"/>
      <c r="T278" s="40"/>
    </row>
    <row r="279" spans="1:20" ht="12">
      <c r="A279" s="31">
        <v>296</v>
      </c>
      <c r="B279" s="32" t="s">
        <v>499</v>
      </c>
      <c r="C279" s="184" t="s">
        <v>496</v>
      </c>
      <c r="D279" s="47">
        <v>41</v>
      </c>
      <c r="E279" s="48">
        <v>3.9333333333333087</v>
      </c>
      <c r="F279" s="49" t="s">
        <v>17</v>
      </c>
      <c r="G279" s="50">
        <v>3</v>
      </c>
      <c r="H279" s="51">
        <v>52.95</v>
      </c>
      <c r="I279" s="49" t="s">
        <v>18</v>
      </c>
      <c r="J279" s="52">
        <f t="shared" si="8"/>
        <v>3822.3650000000002</v>
      </c>
      <c r="K279" s="43">
        <v>1165</v>
      </c>
      <c r="L279" s="63" t="s">
        <v>29</v>
      </c>
      <c r="M279" s="53">
        <v>18</v>
      </c>
      <c r="N279" s="53">
        <v>36</v>
      </c>
      <c r="O279" s="43">
        <v>800</v>
      </c>
      <c r="P279" s="197" t="s">
        <v>24</v>
      </c>
      <c r="Q279" s="54"/>
      <c r="R279" s="27" t="s">
        <v>22</v>
      </c>
      <c r="S279" s="40"/>
      <c r="T279" s="40"/>
    </row>
    <row r="280" spans="1:20" ht="12">
      <c r="A280" s="31">
        <v>297</v>
      </c>
      <c r="B280" s="138" t="s">
        <v>684</v>
      </c>
      <c r="C280" s="184" t="s">
        <v>496</v>
      </c>
      <c r="D280" s="47">
        <v>40</v>
      </c>
      <c r="E280" s="48">
        <v>54.666</v>
      </c>
      <c r="F280" s="49" t="s">
        <v>17</v>
      </c>
      <c r="G280" s="50">
        <v>4</v>
      </c>
      <c r="H280" s="51">
        <v>22.255</v>
      </c>
      <c r="I280" s="49" t="s">
        <v>18</v>
      </c>
      <c r="J280" s="52">
        <f t="shared" si="8"/>
        <v>3067.735</v>
      </c>
      <c r="K280" s="52">
        <v>935</v>
      </c>
      <c r="L280" s="43" t="s">
        <v>19</v>
      </c>
      <c r="M280" s="43">
        <v>12</v>
      </c>
      <c r="N280" s="96">
        <v>30</v>
      </c>
      <c r="O280" s="43" t="s">
        <v>500</v>
      </c>
      <c r="P280" s="197" t="s">
        <v>35</v>
      </c>
      <c r="Q280" s="54">
        <v>123.5</v>
      </c>
      <c r="R280" s="27" t="s">
        <v>22</v>
      </c>
      <c r="S280" s="40" t="s">
        <v>501</v>
      </c>
      <c r="T280" s="42" t="s">
        <v>502</v>
      </c>
    </row>
    <row r="281" spans="1:20" ht="10.5">
      <c r="A281" s="31">
        <v>299</v>
      </c>
      <c r="B281" s="41" t="s">
        <v>503</v>
      </c>
      <c r="C281" s="184" t="s">
        <v>496</v>
      </c>
      <c r="D281" s="47">
        <v>41</v>
      </c>
      <c r="E281" s="48">
        <v>12.187</v>
      </c>
      <c r="F281" s="49" t="s">
        <v>17</v>
      </c>
      <c r="G281" s="50">
        <v>3</v>
      </c>
      <c r="H281" s="51">
        <v>35.428</v>
      </c>
      <c r="I281" s="49" t="s">
        <v>18</v>
      </c>
      <c r="J281" s="52">
        <f t="shared" si="8"/>
        <v>3937.2000000000003</v>
      </c>
      <c r="K281" s="52">
        <v>1200</v>
      </c>
      <c r="L281" s="63" t="s">
        <v>19</v>
      </c>
      <c r="M281" s="53">
        <v>12</v>
      </c>
      <c r="N281" s="53">
        <f>IF(M281&gt;17.9,M281-18,M281+18)</f>
        <v>30</v>
      </c>
      <c r="O281" s="43">
        <v>800</v>
      </c>
      <c r="P281" s="197" t="s">
        <v>35</v>
      </c>
      <c r="Q281" s="54">
        <v>123.55</v>
      </c>
      <c r="R281" s="27" t="s">
        <v>22</v>
      </c>
      <c r="S281" s="40" t="s">
        <v>795</v>
      </c>
      <c r="T281" s="160" t="s">
        <v>796</v>
      </c>
    </row>
    <row r="282" spans="1:20" ht="10.5">
      <c r="A282" s="31">
        <v>300</v>
      </c>
      <c r="B282" s="32" t="s">
        <v>504</v>
      </c>
      <c r="C282" s="184" t="s">
        <v>496</v>
      </c>
      <c r="D282" s="47">
        <v>41</v>
      </c>
      <c r="E282" s="48">
        <v>16.269</v>
      </c>
      <c r="F282" s="49" t="s">
        <v>17</v>
      </c>
      <c r="G282" s="50">
        <v>3</v>
      </c>
      <c r="H282" s="51">
        <v>37.803</v>
      </c>
      <c r="I282" s="49" t="s">
        <v>18</v>
      </c>
      <c r="J282" s="52">
        <f t="shared" si="8"/>
        <v>721.82</v>
      </c>
      <c r="K282" s="52">
        <v>220</v>
      </c>
      <c r="L282" s="43" t="s">
        <v>19</v>
      </c>
      <c r="M282" s="53">
        <v>11</v>
      </c>
      <c r="N282" s="53">
        <v>29</v>
      </c>
      <c r="O282" s="43">
        <v>270</v>
      </c>
      <c r="P282" s="197" t="s">
        <v>24</v>
      </c>
      <c r="Q282" s="54"/>
      <c r="R282" s="27" t="s">
        <v>22</v>
      </c>
      <c r="S282" s="40"/>
      <c r="T282" s="40"/>
    </row>
    <row r="283" spans="1:20" ht="10.5">
      <c r="A283" s="31">
        <v>301</v>
      </c>
      <c r="B283" s="32" t="s">
        <v>505</v>
      </c>
      <c r="C283" s="184" t="s">
        <v>496</v>
      </c>
      <c r="D283" s="47">
        <v>40</v>
      </c>
      <c r="E283" s="48">
        <v>47.108</v>
      </c>
      <c r="F283" s="49" t="s">
        <v>17</v>
      </c>
      <c r="G283" s="50">
        <v>4</v>
      </c>
      <c r="H283" s="51">
        <v>27.51</v>
      </c>
      <c r="I283" s="49" t="s">
        <v>18</v>
      </c>
      <c r="J283" s="52">
        <f t="shared" si="8"/>
        <v>3674.7200000000003</v>
      </c>
      <c r="K283" s="52">
        <v>1120</v>
      </c>
      <c r="L283" s="63" t="s">
        <v>19</v>
      </c>
      <c r="M283" s="53">
        <v>11</v>
      </c>
      <c r="N283" s="53">
        <v>29</v>
      </c>
      <c r="O283" s="43">
        <v>1400</v>
      </c>
      <c r="P283" s="197" t="s">
        <v>24</v>
      </c>
      <c r="Q283" s="54"/>
      <c r="R283" s="27" t="s">
        <v>22</v>
      </c>
      <c r="S283" s="40"/>
      <c r="T283" s="40"/>
    </row>
    <row r="284" spans="1:20" ht="10.5">
      <c r="A284" s="31">
        <v>302</v>
      </c>
      <c r="B284" s="32" t="s">
        <v>747</v>
      </c>
      <c r="C284" s="184" t="s">
        <v>506</v>
      </c>
      <c r="D284" s="47">
        <v>37</v>
      </c>
      <c r="E284" s="48">
        <v>33.854</v>
      </c>
      <c r="F284" s="49" t="s">
        <v>17</v>
      </c>
      <c r="G284" s="50">
        <v>5</v>
      </c>
      <c r="H284" s="51">
        <v>58.708</v>
      </c>
      <c r="I284" s="49" t="s">
        <v>18</v>
      </c>
      <c r="J284" s="52">
        <f t="shared" si="8"/>
        <v>144.364</v>
      </c>
      <c r="K284" s="52">
        <v>44</v>
      </c>
      <c r="L284" s="63" t="s">
        <v>19</v>
      </c>
      <c r="M284" s="53">
        <v>6</v>
      </c>
      <c r="N284" s="53">
        <v>24</v>
      </c>
      <c r="O284" s="43" t="s">
        <v>507</v>
      </c>
      <c r="P284" s="197" t="s">
        <v>35</v>
      </c>
      <c r="Q284" s="54">
        <v>130.125</v>
      </c>
      <c r="R284" s="27" t="s">
        <v>22</v>
      </c>
      <c r="S284" s="40">
        <v>655790704</v>
      </c>
      <c r="T284" s="42" t="s">
        <v>508</v>
      </c>
    </row>
    <row r="285" spans="1:20" ht="10.5">
      <c r="A285" s="31">
        <v>303</v>
      </c>
      <c r="B285" s="41" t="s">
        <v>509</v>
      </c>
      <c r="C285" s="184" t="s">
        <v>506</v>
      </c>
      <c r="D285" s="47">
        <v>37</v>
      </c>
      <c r="E285" s="48">
        <v>17.802</v>
      </c>
      <c r="F285" s="49" t="s">
        <v>17</v>
      </c>
      <c r="G285" s="50">
        <v>6</v>
      </c>
      <c r="H285" s="51">
        <v>9.741</v>
      </c>
      <c r="I285" s="49" t="s">
        <v>18</v>
      </c>
      <c r="J285" s="52">
        <f>IF(K285="","",+K285*3.281)</f>
        <v>154.207</v>
      </c>
      <c r="K285" s="52">
        <v>47</v>
      </c>
      <c r="L285" s="43" t="s">
        <v>19</v>
      </c>
      <c r="M285" s="53">
        <v>9</v>
      </c>
      <c r="N285" s="53">
        <v>27</v>
      </c>
      <c r="O285" s="43" t="s">
        <v>510</v>
      </c>
      <c r="P285" s="197" t="s">
        <v>35</v>
      </c>
      <c r="Q285" s="54">
        <v>123.5</v>
      </c>
      <c r="R285" s="27" t="s">
        <v>22</v>
      </c>
      <c r="S285" s="40" t="s">
        <v>511</v>
      </c>
      <c r="T285" s="42" t="s">
        <v>512</v>
      </c>
    </row>
    <row r="286" spans="1:20" ht="10.5">
      <c r="A286" s="31">
        <v>304</v>
      </c>
      <c r="B286" s="32" t="s">
        <v>513</v>
      </c>
      <c r="C286" s="184" t="s">
        <v>506</v>
      </c>
      <c r="D286" s="47">
        <v>37</v>
      </c>
      <c r="E286" s="48">
        <v>34.958</v>
      </c>
      <c r="F286" s="49" t="s">
        <v>17</v>
      </c>
      <c r="G286" s="50">
        <v>5</v>
      </c>
      <c r="H286" s="51">
        <v>10.035</v>
      </c>
      <c r="I286" s="49" t="s">
        <v>18</v>
      </c>
      <c r="J286" s="52">
        <f>IF(K286="","",+K286*3.281)</f>
        <v>590.58</v>
      </c>
      <c r="K286" s="52">
        <v>180</v>
      </c>
      <c r="L286" s="43" t="s">
        <v>19</v>
      </c>
      <c r="M286" s="53">
        <v>5</v>
      </c>
      <c r="N286" s="53">
        <v>23</v>
      </c>
      <c r="O286" s="43">
        <v>500</v>
      </c>
      <c r="P286" s="197" t="s">
        <v>24</v>
      </c>
      <c r="Q286" s="54"/>
      <c r="R286" s="27" t="s">
        <v>22</v>
      </c>
      <c r="S286" s="40"/>
      <c r="T286" s="40"/>
    </row>
    <row r="287" spans="1:20" ht="10.5">
      <c r="A287" s="31">
        <v>305</v>
      </c>
      <c r="B287" s="32" t="s">
        <v>514</v>
      </c>
      <c r="C287" s="184" t="s">
        <v>506</v>
      </c>
      <c r="D287" s="47">
        <v>37</v>
      </c>
      <c r="E287" s="48">
        <v>30.927</v>
      </c>
      <c r="F287" s="49" t="s">
        <v>17</v>
      </c>
      <c r="G287" s="50">
        <v>5</v>
      </c>
      <c r="H287" s="51">
        <v>7.273</v>
      </c>
      <c r="I287" s="49" t="s">
        <v>18</v>
      </c>
      <c r="J287" s="52">
        <f>+K287*3.281</f>
        <v>574.1750000000001</v>
      </c>
      <c r="K287" s="52">
        <v>175</v>
      </c>
      <c r="L287" s="43"/>
      <c r="M287" s="53">
        <v>8</v>
      </c>
      <c r="N287" s="53">
        <v>26</v>
      </c>
      <c r="O287" s="43">
        <v>430</v>
      </c>
      <c r="P287" s="197" t="s">
        <v>24</v>
      </c>
      <c r="Q287" s="54"/>
      <c r="R287" s="27" t="s">
        <v>22</v>
      </c>
      <c r="S287" s="40"/>
      <c r="T287" s="40"/>
    </row>
    <row r="288" spans="1:20" ht="10.5">
      <c r="A288" s="31">
        <v>306</v>
      </c>
      <c r="B288" s="41" t="s">
        <v>685</v>
      </c>
      <c r="C288" s="184" t="s">
        <v>506</v>
      </c>
      <c r="D288" s="47">
        <v>38</v>
      </c>
      <c r="E288" s="48">
        <v>10.417</v>
      </c>
      <c r="F288" s="49" t="s">
        <v>17</v>
      </c>
      <c r="G288" s="50">
        <v>5</v>
      </c>
      <c r="H288" s="51">
        <v>44.338</v>
      </c>
      <c r="I288" s="49" t="s">
        <v>18</v>
      </c>
      <c r="J288" s="52">
        <f>IF(K288="","",+K288*3.281)</f>
        <v>1902.98</v>
      </c>
      <c r="K288" s="52">
        <v>580</v>
      </c>
      <c r="L288" s="43"/>
      <c r="M288" s="53">
        <v>15</v>
      </c>
      <c r="N288" s="53">
        <v>33</v>
      </c>
      <c r="O288" s="43">
        <v>1600</v>
      </c>
      <c r="P288" s="197" t="s">
        <v>35</v>
      </c>
      <c r="Q288" s="54"/>
      <c r="R288" s="27" t="s">
        <v>22</v>
      </c>
      <c r="S288" s="40"/>
      <c r="T288" s="40"/>
    </row>
    <row r="289" spans="1:20" ht="10.5">
      <c r="A289" s="31">
        <v>307</v>
      </c>
      <c r="B289" s="32" t="s">
        <v>748</v>
      </c>
      <c r="C289" s="184" t="s">
        <v>506</v>
      </c>
      <c r="D289" s="47">
        <v>37</v>
      </c>
      <c r="E289" s="48">
        <v>33.626</v>
      </c>
      <c r="F289" s="49" t="s">
        <v>17</v>
      </c>
      <c r="G289" s="50">
        <v>6</v>
      </c>
      <c r="H289" s="51">
        <v>1.955</v>
      </c>
      <c r="I289" s="49" t="s">
        <v>18</v>
      </c>
      <c r="J289" s="52">
        <f>IF(K289="","",+K289*3.281)</f>
        <v>196.86</v>
      </c>
      <c r="K289" s="52">
        <v>60</v>
      </c>
      <c r="L289" s="43" t="s">
        <v>19</v>
      </c>
      <c r="M289" s="53">
        <v>9</v>
      </c>
      <c r="N289" s="53">
        <v>27</v>
      </c>
      <c r="O289" s="43">
        <v>290</v>
      </c>
      <c r="P289" s="197" t="s">
        <v>35</v>
      </c>
      <c r="Q289" s="54">
        <v>130.125</v>
      </c>
      <c r="R289" s="27" t="s">
        <v>22</v>
      </c>
      <c r="S289" s="40" t="s">
        <v>515</v>
      </c>
      <c r="T289" s="42" t="s">
        <v>516</v>
      </c>
    </row>
    <row r="290" spans="1:20" ht="12">
      <c r="A290" s="31">
        <v>308</v>
      </c>
      <c r="B290" s="32" t="s">
        <v>517</v>
      </c>
      <c r="C290" s="184" t="s">
        <v>506</v>
      </c>
      <c r="D290" s="47">
        <v>37</v>
      </c>
      <c r="E290" s="48">
        <v>22.262</v>
      </c>
      <c r="F290" s="49" t="s">
        <v>17</v>
      </c>
      <c r="G290" s="50">
        <v>6</v>
      </c>
      <c r="H290" s="51">
        <v>14.106</v>
      </c>
      <c r="I290" s="49" t="s">
        <v>18</v>
      </c>
      <c r="J290" s="52">
        <f>IF(K290="","",+K290*3.281)</f>
        <v>68.901</v>
      </c>
      <c r="K290" s="52">
        <v>21</v>
      </c>
      <c r="L290" s="43" t="s">
        <v>29</v>
      </c>
      <c r="M290" s="53"/>
      <c r="N290" s="53"/>
      <c r="O290" s="43"/>
      <c r="P290" s="197"/>
      <c r="Q290" s="54"/>
      <c r="R290" s="27" t="s">
        <v>22</v>
      </c>
      <c r="S290" s="40"/>
      <c r="T290" s="40"/>
    </row>
    <row r="291" spans="1:20" ht="12">
      <c r="A291" s="31">
        <v>309</v>
      </c>
      <c r="B291" s="32" t="s">
        <v>749</v>
      </c>
      <c r="C291" s="184" t="s">
        <v>506</v>
      </c>
      <c r="D291" s="47">
        <v>36</v>
      </c>
      <c r="E291" s="48">
        <v>53.796</v>
      </c>
      <c r="F291" s="49" t="s">
        <v>17</v>
      </c>
      <c r="G291" s="50">
        <v>6</v>
      </c>
      <c r="H291" s="51">
        <v>2.312</v>
      </c>
      <c r="I291" s="49" t="s">
        <v>18</v>
      </c>
      <c r="J291" s="52">
        <f>+K291*3.281</f>
        <v>131.24</v>
      </c>
      <c r="K291" s="43">
        <v>40</v>
      </c>
      <c r="L291" s="63" t="s">
        <v>19</v>
      </c>
      <c r="M291" s="53">
        <v>7</v>
      </c>
      <c r="N291" s="53">
        <v>27</v>
      </c>
      <c r="O291" s="43">
        <v>305</v>
      </c>
      <c r="P291" s="197" t="s">
        <v>24</v>
      </c>
      <c r="Q291" s="54">
        <v>130.125</v>
      </c>
      <c r="R291" s="27" t="s">
        <v>22</v>
      </c>
      <c r="S291" s="40" t="s">
        <v>518</v>
      </c>
      <c r="T291" s="44" t="s">
        <v>519</v>
      </c>
    </row>
    <row r="292" spans="1:20" ht="12">
      <c r="A292" s="31">
        <v>310</v>
      </c>
      <c r="B292" s="138" t="s">
        <v>689</v>
      </c>
      <c r="C292" s="185" t="s">
        <v>506</v>
      </c>
      <c r="D292" s="47">
        <v>37</v>
      </c>
      <c r="E292" s="48">
        <v>19.849</v>
      </c>
      <c r="F292" s="49" t="s">
        <v>17</v>
      </c>
      <c r="G292" s="50">
        <v>5</v>
      </c>
      <c r="H292" s="51">
        <v>43.317</v>
      </c>
      <c r="I292" s="49" t="s">
        <v>18</v>
      </c>
      <c r="J292" s="52">
        <f>+K292*3.281</f>
        <v>177.174</v>
      </c>
      <c r="K292" s="52">
        <v>54</v>
      </c>
      <c r="L292" s="43" t="s">
        <v>19</v>
      </c>
      <c r="M292" s="53">
        <v>5</v>
      </c>
      <c r="N292" s="53">
        <v>23</v>
      </c>
      <c r="O292" s="43">
        <v>700</v>
      </c>
      <c r="P292" s="197" t="s">
        <v>35</v>
      </c>
      <c r="Q292" s="54">
        <v>129.825</v>
      </c>
      <c r="R292" s="27" t="s">
        <v>22</v>
      </c>
      <c r="S292" s="40" t="s">
        <v>520</v>
      </c>
      <c r="T292" s="42" t="s">
        <v>521</v>
      </c>
    </row>
    <row r="293" spans="1:20" ht="12">
      <c r="A293" s="31">
        <v>311</v>
      </c>
      <c r="B293" s="32" t="s">
        <v>750</v>
      </c>
      <c r="C293" s="184" t="s">
        <v>506</v>
      </c>
      <c r="D293" s="47">
        <v>37</v>
      </c>
      <c r="E293" s="48">
        <v>11.75</v>
      </c>
      <c r="F293" s="49" t="s">
        <v>17</v>
      </c>
      <c r="G293" s="50">
        <v>5</v>
      </c>
      <c r="H293" s="51">
        <v>35.85</v>
      </c>
      <c r="I293" s="49" t="s">
        <v>18</v>
      </c>
      <c r="J293" s="52">
        <f>IF(K293="","",+K293*3.281)</f>
        <v>262.48</v>
      </c>
      <c r="K293" s="52">
        <v>80</v>
      </c>
      <c r="L293" s="43"/>
      <c r="M293" s="53">
        <v>3</v>
      </c>
      <c r="N293" s="53">
        <v>21</v>
      </c>
      <c r="O293" s="43"/>
      <c r="P293" s="197"/>
      <c r="Q293" s="54"/>
      <c r="R293" s="27" t="s">
        <v>22</v>
      </c>
      <c r="S293" s="40"/>
      <c r="T293" s="40"/>
    </row>
    <row r="294" spans="1:20" ht="12">
      <c r="A294" s="31">
        <v>312</v>
      </c>
      <c r="B294" s="32" t="s">
        <v>751</v>
      </c>
      <c r="C294" s="184" t="s">
        <v>506</v>
      </c>
      <c r="D294" s="47">
        <v>37</v>
      </c>
      <c r="E294" s="48">
        <v>25.083333333333258</v>
      </c>
      <c r="F294" s="49" t="s">
        <v>17</v>
      </c>
      <c r="G294" s="50">
        <v>5</v>
      </c>
      <c r="H294" s="51">
        <v>52.76666666666671</v>
      </c>
      <c r="I294" s="49" t="s">
        <v>18</v>
      </c>
      <c r="J294" s="52">
        <f>IF(K294="","",+K294*3.281)</f>
        <v>111.554</v>
      </c>
      <c r="K294" s="52">
        <v>34</v>
      </c>
      <c r="L294" s="63"/>
      <c r="M294" s="53" t="s">
        <v>176</v>
      </c>
      <c r="N294" s="53">
        <f>IF(M294&gt;17.9,M294-18,M294+18)</f>
        <v>10</v>
      </c>
      <c r="O294" s="43"/>
      <c r="P294" s="197"/>
      <c r="Q294" s="54"/>
      <c r="R294" s="27" t="s">
        <v>22</v>
      </c>
      <c r="S294" s="40"/>
      <c r="T294" s="40"/>
    </row>
    <row r="295" spans="1:20" ht="12">
      <c r="A295" s="31">
        <v>313</v>
      </c>
      <c r="B295" s="138" t="s">
        <v>690</v>
      </c>
      <c r="C295" s="184" t="s">
        <v>506</v>
      </c>
      <c r="D295" s="47">
        <v>37</v>
      </c>
      <c r="E295" s="69">
        <v>9.638</v>
      </c>
      <c r="F295" s="49" t="s">
        <v>17</v>
      </c>
      <c r="G295" s="50">
        <v>5</v>
      </c>
      <c r="H295" s="75">
        <v>47.987</v>
      </c>
      <c r="I295" s="49" t="s">
        <v>18</v>
      </c>
      <c r="J295" s="52">
        <f>+K295*3.281</f>
        <v>131.24</v>
      </c>
      <c r="K295" s="52">
        <v>40</v>
      </c>
      <c r="L295" s="43"/>
      <c r="M295" s="53">
        <v>2</v>
      </c>
      <c r="N295" s="53">
        <v>20</v>
      </c>
      <c r="O295" s="43">
        <v>1014</v>
      </c>
      <c r="P295" s="197" t="s">
        <v>35</v>
      </c>
      <c r="Q295" s="54"/>
      <c r="R295" s="27" t="s">
        <v>22</v>
      </c>
      <c r="S295" s="40"/>
      <c r="T295" s="42"/>
    </row>
    <row r="296" spans="1:20" ht="10.5">
      <c r="A296" s="31">
        <v>314</v>
      </c>
      <c r="B296" s="32" t="s">
        <v>801</v>
      </c>
      <c r="C296" s="184" t="s">
        <v>506</v>
      </c>
      <c r="D296" s="47">
        <v>37</v>
      </c>
      <c r="E296" s="48">
        <v>11.986</v>
      </c>
      <c r="F296" s="49" t="s">
        <v>17</v>
      </c>
      <c r="G296" s="50">
        <v>5</v>
      </c>
      <c r="H296" s="51">
        <v>52.867</v>
      </c>
      <c r="I296" s="49" t="s">
        <v>18</v>
      </c>
      <c r="J296" s="52">
        <f>+K296*3.281</f>
        <v>72.182</v>
      </c>
      <c r="K296" s="52">
        <v>22</v>
      </c>
      <c r="L296" s="43"/>
      <c r="M296" s="53">
        <v>18</v>
      </c>
      <c r="N296" s="53">
        <v>36</v>
      </c>
      <c r="O296" s="43" t="s">
        <v>522</v>
      </c>
      <c r="P296" s="197" t="s">
        <v>85</v>
      </c>
      <c r="Q296" s="54">
        <v>130.125</v>
      </c>
      <c r="R296" s="27" t="s">
        <v>22</v>
      </c>
      <c r="S296" s="40" t="s">
        <v>523</v>
      </c>
      <c r="T296" s="42" t="s">
        <v>524</v>
      </c>
    </row>
    <row r="297" spans="1:20" ht="10.5">
      <c r="A297" s="31">
        <v>315</v>
      </c>
      <c r="B297" s="32" t="s">
        <v>525</v>
      </c>
      <c r="C297" s="184" t="s">
        <v>526</v>
      </c>
      <c r="D297" s="47">
        <v>41</v>
      </c>
      <c r="E297" s="48">
        <v>51.755</v>
      </c>
      <c r="F297" s="49" t="s">
        <v>17</v>
      </c>
      <c r="G297" s="50">
        <v>2</v>
      </c>
      <c r="H297" s="51">
        <v>56.826</v>
      </c>
      <c r="I297" s="49" t="s">
        <v>18</v>
      </c>
      <c r="J297" s="52">
        <f>IF(K297="","",+K297*3.281)</f>
        <v>3805.96</v>
      </c>
      <c r="K297" s="52">
        <v>1160</v>
      </c>
      <c r="L297" s="43"/>
      <c r="M297" s="53">
        <v>9</v>
      </c>
      <c r="N297" s="53">
        <v>27</v>
      </c>
      <c r="O297" s="43">
        <v>780</v>
      </c>
      <c r="P297" s="197" t="s">
        <v>24</v>
      </c>
      <c r="Q297" s="54"/>
      <c r="R297" s="27" t="s">
        <v>22</v>
      </c>
      <c r="S297" s="40"/>
      <c r="T297" s="40"/>
    </row>
    <row r="298" spans="1:20" ht="10.5">
      <c r="A298" s="31">
        <v>316</v>
      </c>
      <c r="B298" s="41" t="s">
        <v>527</v>
      </c>
      <c r="C298" s="184" t="s">
        <v>526</v>
      </c>
      <c r="D298" s="47">
        <v>41</v>
      </c>
      <c r="E298" s="48">
        <v>49.309</v>
      </c>
      <c r="F298" s="49" t="s">
        <v>17</v>
      </c>
      <c r="G298" s="50">
        <v>2</v>
      </c>
      <c r="H298" s="51">
        <v>28.717</v>
      </c>
      <c r="I298" s="49" t="s">
        <v>18</v>
      </c>
      <c r="J298" s="52">
        <f>IF(K298="","",+K298*3.281)</f>
        <v>3359.744</v>
      </c>
      <c r="K298" s="52">
        <v>1024</v>
      </c>
      <c r="L298" s="43" t="s">
        <v>19</v>
      </c>
      <c r="M298" s="53">
        <v>9</v>
      </c>
      <c r="N298" s="53">
        <v>27</v>
      </c>
      <c r="O298" s="43" t="s">
        <v>528</v>
      </c>
      <c r="P298" s="197" t="s">
        <v>35</v>
      </c>
      <c r="Q298" s="54">
        <v>123.5</v>
      </c>
      <c r="R298" s="27" t="s">
        <v>22</v>
      </c>
      <c r="S298" s="40">
        <v>961525139</v>
      </c>
      <c r="T298" s="153" t="s">
        <v>780</v>
      </c>
    </row>
    <row r="299" spans="1:20" ht="10.5">
      <c r="A299" s="31">
        <v>317</v>
      </c>
      <c r="B299" s="32" t="s">
        <v>529</v>
      </c>
      <c r="C299" s="184" t="s">
        <v>530</v>
      </c>
      <c r="D299" s="47">
        <v>41</v>
      </c>
      <c r="E299" s="48">
        <v>14.727</v>
      </c>
      <c r="F299" s="49" t="s">
        <v>17</v>
      </c>
      <c r="G299" s="50">
        <v>-1</v>
      </c>
      <c r="H299" s="51">
        <v>-33.825</v>
      </c>
      <c r="I299" s="60" t="s">
        <v>104</v>
      </c>
      <c r="J299" s="52">
        <f>+K299*3.281</f>
        <v>301.85200000000003</v>
      </c>
      <c r="K299" s="52">
        <v>92</v>
      </c>
      <c r="L299" s="43" t="s">
        <v>19</v>
      </c>
      <c r="M299" s="53">
        <v>4</v>
      </c>
      <c r="N299" s="53">
        <v>22</v>
      </c>
      <c r="O299" s="43" t="s">
        <v>531</v>
      </c>
      <c r="P299" s="197" t="s">
        <v>24</v>
      </c>
      <c r="Q299" s="54">
        <v>130.125</v>
      </c>
      <c r="R299" s="27" t="s">
        <v>22</v>
      </c>
      <c r="S299" s="40">
        <v>696113824</v>
      </c>
      <c r="T299" s="42" t="s">
        <v>532</v>
      </c>
    </row>
    <row r="300" spans="1:20" ht="10.5">
      <c r="A300" s="31">
        <v>318</v>
      </c>
      <c r="B300" s="32" t="s">
        <v>752</v>
      </c>
      <c r="C300" s="184" t="s">
        <v>530</v>
      </c>
      <c r="D300" s="47">
        <v>41</v>
      </c>
      <c r="E300" s="48">
        <v>22.295</v>
      </c>
      <c r="F300" s="49" t="s">
        <v>17</v>
      </c>
      <c r="G300" s="61">
        <v>1</v>
      </c>
      <c r="H300" s="62">
        <v>-18.275</v>
      </c>
      <c r="I300" s="60" t="s">
        <v>104</v>
      </c>
      <c r="J300" s="52">
        <f>+K300*3.281</f>
        <v>1345.21</v>
      </c>
      <c r="K300" s="52">
        <v>410</v>
      </c>
      <c r="L300" s="43"/>
      <c r="M300" s="53">
        <v>18</v>
      </c>
      <c r="N300" s="53">
        <v>36</v>
      </c>
      <c r="O300" s="43">
        <v>350</v>
      </c>
      <c r="P300" s="197" t="s">
        <v>24</v>
      </c>
      <c r="Q300" s="54">
        <v>130.125</v>
      </c>
      <c r="R300" s="27" t="s">
        <v>22</v>
      </c>
      <c r="S300" s="40" t="s">
        <v>533</v>
      </c>
      <c r="T300" s="42" t="s">
        <v>534</v>
      </c>
    </row>
    <row r="301" spans="1:20" ht="12">
      <c r="A301" s="31">
        <v>319</v>
      </c>
      <c r="B301" s="32" t="s">
        <v>535</v>
      </c>
      <c r="C301" s="184" t="s">
        <v>530</v>
      </c>
      <c r="D301" s="47">
        <v>41</v>
      </c>
      <c r="E301" s="48">
        <v>8.973</v>
      </c>
      <c r="F301" s="49" t="s">
        <v>17</v>
      </c>
      <c r="G301" s="61">
        <v>-1</v>
      </c>
      <c r="H301" s="62">
        <v>-10.234</v>
      </c>
      <c r="I301" s="60" t="s">
        <v>104</v>
      </c>
      <c r="J301" s="52">
        <f>IF(K301="","",+K301*3.281)</f>
        <v>236.232</v>
      </c>
      <c r="K301" s="52">
        <v>72</v>
      </c>
      <c r="L301" s="43" t="s">
        <v>19</v>
      </c>
      <c r="M301" s="53">
        <v>7</v>
      </c>
      <c r="N301" s="53">
        <v>25</v>
      </c>
      <c r="O301" s="43" t="s">
        <v>536</v>
      </c>
      <c r="P301" s="197" t="s">
        <v>35</v>
      </c>
      <c r="Q301" s="54">
        <v>118.15</v>
      </c>
      <c r="R301" s="27" t="s">
        <v>22</v>
      </c>
      <c r="S301" s="40" t="s">
        <v>537</v>
      </c>
      <c r="T301" s="40"/>
    </row>
    <row r="302" spans="1:20" ht="12">
      <c r="A302" s="31">
        <v>320</v>
      </c>
      <c r="B302" s="32" t="s">
        <v>826</v>
      </c>
      <c r="C302" s="184" t="s">
        <v>530</v>
      </c>
      <c r="D302" s="47">
        <v>40</v>
      </c>
      <c r="E302" s="48">
        <v>39.26</v>
      </c>
      <c r="F302" s="49" t="s">
        <v>17</v>
      </c>
      <c r="G302" s="61">
        <v>0</v>
      </c>
      <c r="H302" s="62">
        <v>-46.928</v>
      </c>
      <c r="I302" s="60" t="s">
        <v>104</v>
      </c>
      <c r="J302" s="52">
        <f>IF(K302="","",+K302*3.281)</f>
        <v>3.281</v>
      </c>
      <c r="K302" s="52">
        <v>1</v>
      </c>
      <c r="L302" s="43" t="s">
        <v>29</v>
      </c>
      <c r="M302" s="97">
        <v>5</v>
      </c>
      <c r="N302" s="97">
        <v>23</v>
      </c>
      <c r="O302" s="43"/>
      <c r="P302" s="199" t="s">
        <v>706</v>
      </c>
      <c r="Q302" s="54"/>
      <c r="R302" s="27" t="s">
        <v>22</v>
      </c>
      <c r="S302" s="40"/>
      <c r="T302" s="40"/>
    </row>
    <row r="303" spans="1:20" ht="12">
      <c r="A303" s="31">
        <v>321</v>
      </c>
      <c r="B303" s="32" t="s">
        <v>538</v>
      </c>
      <c r="C303" s="184" t="s">
        <v>530</v>
      </c>
      <c r="D303" s="47">
        <v>40</v>
      </c>
      <c r="E303" s="48">
        <v>37.3</v>
      </c>
      <c r="F303" s="49" t="s">
        <v>17</v>
      </c>
      <c r="G303" s="61">
        <v>0</v>
      </c>
      <c r="H303" s="51">
        <v>-28.833</v>
      </c>
      <c r="I303" s="60" t="s">
        <v>104</v>
      </c>
      <c r="J303" s="52">
        <f>+K303*3.281</f>
        <v>400.28200000000004</v>
      </c>
      <c r="K303" s="52">
        <v>122</v>
      </c>
      <c r="L303" s="43"/>
      <c r="M303" s="53">
        <v>12</v>
      </c>
      <c r="N303" s="53">
        <v>30</v>
      </c>
      <c r="O303" s="43">
        <v>400</v>
      </c>
      <c r="P303" s="197" t="s">
        <v>24</v>
      </c>
      <c r="Q303" s="54">
        <v>130.125</v>
      </c>
      <c r="R303" s="27" t="s">
        <v>22</v>
      </c>
      <c r="S303" s="40">
        <v>625337634</v>
      </c>
      <c r="T303" s="42" t="s">
        <v>198</v>
      </c>
    </row>
    <row r="304" spans="1:20" ht="12">
      <c r="A304" s="31">
        <v>322</v>
      </c>
      <c r="B304" s="32" t="s">
        <v>539</v>
      </c>
      <c r="C304" s="184" t="s">
        <v>530</v>
      </c>
      <c r="D304" s="47">
        <v>41</v>
      </c>
      <c r="E304" s="48">
        <v>15.13</v>
      </c>
      <c r="F304" s="49" t="s">
        <v>17</v>
      </c>
      <c r="G304" s="61">
        <v>-1</v>
      </c>
      <c r="H304" s="62">
        <v>-14.5</v>
      </c>
      <c r="I304" s="60" t="s">
        <v>104</v>
      </c>
      <c r="J304" s="52">
        <f>IF(K304="","",+K304*3.281)</f>
        <v>603.7040000000001</v>
      </c>
      <c r="K304" s="52">
        <v>184</v>
      </c>
      <c r="L304" s="43" t="s">
        <v>19</v>
      </c>
      <c r="M304" s="53">
        <v>16</v>
      </c>
      <c r="N304" s="53">
        <v>34</v>
      </c>
      <c r="O304" s="43" t="s">
        <v>540</v>
      </c>
      <c r="P304" s="197" t="s">
        <v>24</v>
      </c>
      <c r="Q304" s="54">
        <v>130.125</v>
      </c>
      <c r="R304" s="27" t="s">
        <v>22</v>
      </c>
      <c r="S304" s="40">
        <v>619541491</v>
      </c>
      <c r="T304" s="42" t="s">
        <v>541</v>
      </c>
    </row>
    <row r="305" spans="1:20" ht="12">
      <c r="A305" s="31">
        <v>323</v>
      </c>
      <c r="B305" s="32" t="s">
        <v>542</v>
      </c>
      <c r="C305" s="184" t="s">
        <v>543</v>
      </c>
      <c r="D305" s="47">
        <v>27</v>
      </c>
      <c r="E305" s="48">
        <v>48.821</v>
      </c>
      <c r="F305" s="49" t="s">
        <v>17</v>
      </c>
      <c r="G305" s="50">
        <v>17</v>
      </c>
      <c r="H305" s="51">
        <v>53.181</v>
      </c>
      <c r="I305" s="49" t="s">
        <v>18</v>
      </c>
      <c r="J305" s="52">
        <f>+K305*3.281</f>
        <v>108.27300000000001</v>
      </c>
      <c r="K305" s="52">
        <v>33</v>
      </c>
      <c r="L305" s="43"/>
      <c r="M305" s="53">
        <v>16</v>
      </c>
      <c r="N305" s="53">
        <v>34</v>
      </c>
      <c r="O305" s="43"/>
      <c r="P305" s="197" t="s">
        <v>35</v>
      </c>
      <c r="Q305" s="54"/>
      <c r="R305" s="27" t="s">
        <v>22</v>
      </c>
      <c r="S305" s="40">
        <v>922553700</v>
      </c>
      <c r="T305" s="40"/>
    </row>
    <row r="306" spans="1:20" ht="10.5">
      <c r="A306" s="31">
        <v>324</v>
      </c>
      <c r="B306" s="32" t="s">
        <v>544</v>
      </c>
      <c r="C306" s="185" t="s">
        <v>545</v>
      </c>
      <c r="D306" s="47">
        <v>40</v>
      </c>
      <c r="E306" s="48">
        <v>45.432</v>
      </c>
      <c r="F306" s="49" t="s">
        <v>17</v>
      </c>
      <c r="G306" s="50">
        <v>1</v>
      </c>
      <c r="H306" s="51">
        <v>19.959</v>
      </c>
      <c r="I306" s="49" t="s">
        <v>18</v>
      </c>
      <c r="J306" s="52">
        <f>+K306*3.281</f>
        <v>3248.19</v>
      </c>
      <c r="K306" s="52">
        <v>990</v>
      </c>
      <c r="L306" s="43" t="s">
        <v>29</v>
      </c>
      <c r="M306" s="53">
        <v>2</v>
      </c>
      <c r="N306" s="53">
        <v>20</v>
      </c>
      <c r="O306" s="43">
        <v>200</v>
      </c>
      <c r="P306" s="197" t="s">
        <v>24</v>
      </c>
      <c r="Q306" s="54"/>
      <c r="R306" s="27" t="s">
        <v>22</v>
      </c>
      <c r="S306" s="40"/>
      <c r="T306" s="42" t="s">
        <v>546</v>
      </c>
    </row>
    <row r="307" spans="1:20" ht="10.5">
      <c r="A307" s="31">
        <v>325</v>
      </c>
      <c r="B307" s="41" t="s">
        <v>707</v>
      </c>
      <c r="C307" s="184" t="s">
        <v>545</v>
      </c>
      <c r="D307" s="47">
        <v>40</v>
      </c>
      <c r="E307" s="48">
        <v>24.756</v>
      </c>
      <c r="F307" s="49" t="s">
        <v>17</v>
      </c>
      <c r="G307" s="50">
        <v>1</v>
      </c>
      <c r="H307" s="51">
        <v>13.524</v>
      </c>
      <c r="I307" s="49" t="s">
        <v>18</v>
      </c>
      <c r="J307" s="52">
        <f>IF(K307="","",+K307*3.281)</f>
        <v>3287.5620000000004</v>
      </c>
      <c r="K307" s="43">
        <v>1002</v>
      </c>
      <c r="L307" s="63" t="s">
        <v>29</v>
      </c>
      <c r="M307" s="53">
        <v>18</v>
      </c>
      <c r="N307" s="53">
        <v>36</v>
      </c>
      <c r="O307" s="43"/>
      <c r="P307" s="197"/>
      <c r="Q307" s="54">
        <v>122.675</v>
      </c>
      <c r="R307" s="27" t="s">
        <v>22</v>
      </c>
      <c r="S307" s="40">
        <v>978617742</v>
      </c>
      <c r="T307" s="40"/>
    </row>
    <row r="308" spans="1:20" ht="10.5">
      <c r="A308" s="31">
        <v>326</v>
      </c>
      <c r="B308" s="98" t="s">
        <v>753</v>
      </c>
      <c r="C308" s="184" t="s">
        <v>545</v>
      </c>
      <c r="D308" s="47">
        <v>40</v>
      </c>
      <c r="E308" s="48">
        <v>36.295</v>
      </c>
      <c r="F308" s="49" t="s">
        <v>17</v>
      </c>
      <c r="G308" s="50">
        <v>1</v>
      </c>
      <c r="H308" s="51">
        <v>15.846</v>
      </c>
      <c r="I308" s="49" t="s">
        <v>18</v>
      </c>
      <c r="J308" s="52">
        <f>+K308*3.281</f>
        <v>3527.0750000000003</v>
      </c>
      <c r="K308" s="52">
        <v>1075</v>
      </c>
      <c r="L308" s="43" t="s">
        <v>19</v>
      </c>
      <c r="M308" s="53">
        <v>15</v>
      </c>
      <c r="N308" s="53">
        <v>33</v>
      </c>
      <c r="O308" s="43">
        <v>400</v>
      </c>
      <c r="P308" s="197" t="s">
        <v>35</v>
      </c>
      <c r="Q308" s="54">
        <v>130.125</v>
      </c>
      <c r="R308" s="27" t="s">
        <v>22</v>
      </c>
      <c r="S308" s="40" t="s">
        <v>547</v>
      </c>
      <c r="T308" s="42" t="s">
        <v>548</v>
      </c>
    </row>
    <row r="309" spans="1:20" ht="10.5">
      <c r="A309" s="31">
        <v>327</v>
      </c>
      <c r="B309" s="32" t="s">
        <v>549</v>
      </c>
      <c r="C309" s="184" t="s">
        <v>545</v>
      </c>
      <c r="D309" s="47">
        <v>40</v>
      </c>
      <c r="E309" s="48">
        <v>21.20999999999981</v>
      </c>
      <c r="F309" s="49" t="s">
        <v>17</v>
      </c>
      <c r="G309" s="50">
        <v>1</v>
      </c>
      <c r="H309" s="51">
        <v>0.8999999999999941</v>
      </c>
      <c r="I309" s="49" t="s">
        <v>18</v>
      </c>
      <c r="J309" s="52">
        <f aca="true" t="shared" si="9" ref="J309:J315">IF(K309="","",+K309*3.281)</f>
        <v>3822.3650000000002</v>
      </c>
      <c r="K309" s="52">
        <v>1165</v>
      </c>
      <c r="L309" s="43" t="s">
        <v>29</v>
      </c>
      <c r="M309" s="53"/>
      <c r="N309" s="53"/>
      <c r="O309" s="43"/>
      <c r="P309" s="197"/>
      <c r="Q309" s="54"/>
      <c r="R309" s="27" t="s">
        <v>22</v>
      </c>
      <c r="S309" s="40"/>
      <c r="T309" s="40"/>
    </row>
    <row r="310" spans="1:20" ht="10.5">
      <c r="A310" s="31">
        <v>328</v>
      </c>
      <c r="B310" s="138" t="s">
        <v>691</v>
      </c>
      <c r="C310" s="184" t="s">
        <v>550</v>
      </c>
      <c r="D310" s="47">
        <v>39</v>
      </c>
      <c r="E310" s="48">
        <v>54.024</v>
      </c>
      <c r="F310" s="49" t="s">
        <v>17</v>
      </c>
      <c r="G310" s="50">
        <v>3</v>
      </c>
      <c r="H310" s="51">
        <v>52.403</v>
      </c>
      <c r="I310" s="49" t="s">
        <v>18</v>
      </c>
      <c r="J310" s="52">
        <f t="shared" si="9"/>
        <v>1607.69</v>
      </c>
      <c r="K310" s="52">
        <v>490</v>
      </c>
      <c r="L310" s="43" t="s">
        <v>19</v>
      </c>
      <c r="M310" s="53">
        <v>14</v>
      </c>
      <c r="N310" s="53">
        <v>32</v>
      </c>
      <c r="O310" s="43">
        <v>428</v>
      </c>
      <c r="P310" s="197" t="s">
        <v>35</v>
      </c>
      <c r="Q310" s="54">
        <v>123.4</v>
      </c>
      <c r="R310" s="27" t="s">
        <v>22</v>
      </c>
      <c r="S310" s="40" t="s">
        <v>766</v>
      </c>
      <c r="T310" s="153" t="s">
        <v>765</v>
      </c>
    </row>
    <row r="311" spans="1:20" ht="12">
      <c r="A311" s="31">
        <v>329</v>
      </c>
      <c r="B311" s="32" t="s">
        <v>551</v>
      </c>
      <c r="C311" s="184" t="s">
        <v>550</v>
      </c>
      <c r="D311" s="47">
        <v>40</v>
      </c>
      <c r="E311" s="48">
        <v>12.74</v>
      </c>
      <c r="F311" s="49" t="s">
        <v>17</v>
      </c>
      <c r="G311" s="50">
        <v>4</v>
      </c>
      <c r="H311" s="51">
        <v>23.105</v>
      </c>
      <c r="I311" s="49" t="s">
        <v>18</v>
      </c>
      <c r="J311" s="52">
        <f t="shared" si="9"/>
        <v>1574.88</v>
      </c>
      <c r="K311" s="52">
        <v>480</v>
      </c>
      <c r="L311" s="43" t="s">
        <v>19</v>
      </c>
      <c r="M311" s="53">
        <v>15</v>
      </c>
      <c r="N311" s="53">
        <v>33</v>
      </c>
      <c r="O311" s="43" t="s">
        <v>552</v>
      </c>
      <c r="P311" s="197" t="s">
        <v>24</v>
      </c>
      <c r="Q311" s="54">
        <v>123.425</v>
      </c>
      <c r="R311" s="27" t="s">
        <v>22</v>
      </c>
      <c r="S311" s="40" t="s">
        <v>770</v>
      </c>
      <c r="T311" s="139" t="s">
        <v>769</v>
      </c>
    </row>
    <row r="312" spans="1:20" ht="12">
      <c r="A312" s="31">
        <v>330</v>
      </c>
      <c r="B312" s="32" t="s">
        <v>789</v>
      </c>
      <c r="C312" s="184" t="s">
        <v>550</v>
      </c>
      <c r="D312" s="47">
        <v>40</v>
      </c>
      <c r="E312" s="48">
        <v>1.567</v>
      </c>
      <c r="F312" s="49" t="s">
        <v>17</v>
      </c>
      <c r="G312" s="50">
        <v>4</v>
      </c>
      <c r="H312" s="51">
        <v>4.159</v>
      </c>
      <c r="I312" s="49" t="s">
        <v>18</v>
      </c>
      <c r="J312" s="52">
        <f t="shared" si="9"/>
        <v>1742.211</v>
      </c>
      <c r="K312" s="52">
        <v>531</v>
      </c>
      <c r="L312" s="52" t="s">
        <v>19</v>
      </c>
      <c r="M312" s="53">
        <v>5</v>
      </c>
      <c r="N312" s="53">
        <v>23</v>
      </c>
      <c r="O312" s="43">
        <v>550</v>
      </c>
      <c r="P312" s="197" t="s">
        <v>553</v>
      </c>
      <c r="Q312" s="54">
        <v>129.975</v>
      </c>
      <c r="R312" s="27" t="s">
        <v>22</v>
      </c>
      <c r="S312" s="40">
        <v>670921481</v>
      </c>
      <c r="T312" s="42" t="s">
        <v>554</v>
      </c>
    </row>
    <row r="313" spans="1:20" ht="12">
      <c r="A313" s="31">
        <v>331</v>
      </c>
      <c r="B313" s="138" t="s">
        <v>555</v>
      </c>
      <c r="C313" s="184" t="s">
        <v>550</v>
      </c>
      <c r="D313" s="47">
        <v>40</v>
      </c>
      <c r="E313" s="48">
        <v>14.175</v>
      </c>
      <c r="F313" s="49" t="s">
        <v>17</v>
      </c>
      <c r="G313" s="50">
        <v>4</v>
      </c>
      <c r="H313" s="51">
        <v>1.455</v>
      </c>
      <c r="I313" s="49" t="s">
        <v>18</v>
      </c>
      <c r="J313" s="52">
        <f t="shared" si="9"/>
        <v>2053.906</v>
      </c>
      <c r="K313" s="52">
        <v>626</v>
      </c>
      <c r="L313" s="43" t="s">
        <v>19</v>
      </c>
      <c r="M313" s="53">
        <v>8</v>
      </c>
      <c r="N313" s="53">
        <v>26</v>
      </c>
      <c r="O313" s="43">
        <v>900</v>
      </c>
      <c r="P313" s="197" t="s">
        <v>35</v>
      </c>
      <c r="Q313" s="54">
        <v>123.5</v>
      </c>
      <c r="R313" s="27" t="s">
        <v>22</v>
      </c>
      <c r="S313" s="40" t="s">
        <v>556</v>
      </c>
      <c r="T313" s="42" t="s">
        <v>557</v>
      </c>
    </row>
    <row r="314" spans="1:20" ht="12">
      <c r="A314" s="31">
        <v>333</v>
      </c>
      <c r="B314" s="138" t="s">
        <v>558</v>
      </c>
      <c r="C314" s="184" t="s">
        <v>550</v>
      </c>
      <c r="D314" s="47">
        <v>40</v>
      </c>
      <c r="E314" s="48">
        <v>14.957</v>
      </c>
      <c r="F314" s="49" t="s">
        <v>17</v>
      </c>
      <c r="G314" s="50">
        <v>4</v>
      </c>
      <c r="H314" s="51">
        <v>47.271</v>
      </c>
      <c r="I314" s="49" t="s">
        <v>18</v>
      </c>
      <c r="J314" s="52">
        <f t="shared" si="9"/>
        <v>1410.8300000000002</v>
      </c>
      <c r="K314" s="52">
        <v>430</v>
      </c>
      <c r="L314" s="43"/>
      <c r="M314" s="53">
        <v>5</v>
      </c>
      <c r="N314" s="53">
        <f>IF(M314&gt;17.9,M314-18,M314+18)</f>
        <v>23</v>
      </c>
      <c r="O314" s="43">
        <v>950</v>
      </c>
      <c r="P314" s="197" t="s">
        <v>35</v>
      </c>
      <c r="Q314" s="54">
        <v>123.5</v>
      </c>
      <c r="R314" s="27" t="s">
        <v>22</v>
      </c>
      <c r="S314" s="40"/>
      <c r="T314" s="40"/>
    </row>
    <row r="315" spans="1:20" ht="12">
      <c r="A315" s="31">
        <v>334</v>
      </c>
      <c r="B315" s="32" t="s">
        <v>559</v>
      </c>
      <c r="C315" s="184" t="s">
        <v>550</v>
      </c>
      <c r="D315" s="47">
        <v>39</v>
      </c>
      <c r="E315" s="48">
        <v>17.838</v>
      </c>
      <c r="F315" s="49" t="s">
        <v>17</v>
      </c>
      <c r="G315" s="50">
        <v>3</v>
      </c>
      <c r="H315" s="51">
        <v>49.882</v>
      </c>
      <c r="I315" s="49" t="s">
        <v>18</v>
      </c>
      <c r="J315" s="52">
        <f t="shared" si="9"/>
        <v>3281</v>
      </c>
      <c r="K315" s="43">
        <v>1000</v>
      </c>
      <c r="L315" s="63"/>
      <c r="M315" s="53">
        <v>7</v>
      </c>
      <c r="N315" s="53">
        <v>25</v>
      </c>
      <c r="O315" s="43">
        <v>780</v>
      </c>
      <c r="P315" s="197" t="s">
        <v>560</v>
      </c>
      <c r="Q315" s="54"/>
      <c r="R315" s="27" t="s">
        <v>22</v>
      </c>
      <c r="S315" s="40"/>
      <c r="T315" s="40"/>
    </row>
    <row r="316" spans="1:20" ht="12">
      <c r="A316" s="31">
        <v>335</v>
      </c>
      <c r="B316" s="32" t="s">
        <v>561</v>
      </c>
      <c r="C316" s="185" t="s">
        <v>550</v>
      </c>
      <c r="D316" s="47">
        <v>39</v>
      </c>
      <c r="E316" s="48">
        <v>46.329</v>
      </c>
      <c r="F316" s="49" t="s">
        <v>17</v>
      </c>
      <c r="G316" s="50">
        <v>3</v>
      </c>
      <c r="H316" s="51">
        <v>36.225</v>
      </c>
      <c r="I316" s="49" t="s">
        <v>18</v>
      </c>
      <c r="J316" s="52">
        <f>+K316*3.281</f>
        <v>2096.559</v>
      </c>
      <c r="K316" s="52">
        <v>639</v>
      </c>
      <c r="L316" s="43"/>
      <c r="M316" s="53">
        <v>1</v>
      </c>
      <c r="N316" s="53">
        <v>19</v>
      </c>
      <c r="O316" s="43">
        <v>579</v>
      </c>
      <c r="P316" s="197" t="s">
        <v>24</v>
      </c>
      <c r="Q316" s="54"/>
      <c r="R316" s="27" t="s">
        <v>22</v>
      </c>
      <c r="S316" s="40"/>
      <c r="T316" s="40"/>
    </row>
    <row r="317" spans="1:20" ht="10.5">
      <c r="A317" s="31">
        <v>336</v>
      </c>
      <c r="B317" s="41" t="s">
        <v>562</v>
      </c>
      <c r="C317" s="184" t="s">
        <v>550</v>
      </c>
      <c r="D317" s="47">
        <v>39</v>
      </c>
      <c r="E317" s="48">
        <v>43.121</v>
      </c>
      <c r="F317" s="49" t="s">
        <v>17</v>
      </c>
      <c r="G317" s="50">
        <v>3</v>
      </c>
      <c r="H317" s="51">
        <v>18.27</v>
      </c>
      <c r="I317" s="49" t="s">
        <v>18</v>
      </c>
      <c r="J317" s="52">
        <f>+K317*3.281</f>
        <v>2198.27</v>
      </c>
      <c r="K317" s="52">
        <v>670</v>
      </c>
      <c r="L317" s="43" t="s">
        <v>19</v>
      </c>
      <c r="M317" s="53">
        <v>12</v>
      </c>
      <c r="N317" s="53">
        <v>30</v>
      </c>
      <c r="O317" s="43">
        <v>810</v>
      </c>
      <c r="P317" s="197" t="s">
        <v>35</v>
      </c>
      <c r="Q317" s="54">
        <v>123.375</v>
      </c>
      <c r="R317" s="27" t="s">
        <v>22</v>
      </c>
      <c r="S317" s="40" t="s">
        <v>563</v>
      </c>
      <c r="T317" s="42" t="s">
        <v>564</v>
      </c>
    </row>
    <row r="318" spans="1:20" ht="10.5">
      <c r="A318" s="31">
        <v>337</v>
      </c>
      <c r="B318" s="32" t="s">
        <v>565</v>
      </c>
      <c r="C318" s="184" t="s">
        <v>550</v>
      </c>
      <c r="D318" s="47">
        <v>39</v>
      </c>
      <c r="E318" s="48">
        <v>24.055</v>
      </c>
      <c r="F318" s="49" t="s">
        <v>17</v>
      </c>
      <c r="G318" s="50">
        <v>3</v>
      </c>
      <c r="H318" s="51">
        <v>34.655</v>
      </c>
      <c r="I318" s="49" t="s">
        <v>18</v>
      </c>
      <c r="J318" s="52">
        <f>+K318*3.281</f>
        <v>2329.51</v>
      </c>
      <c r="K318" s="52">
        <v>710</v>
      </c>
      <c r="L318" s="43"/>
      <c r="M318" s="53">
        <v>8</v>
      </c>
      <c r="N318" s="53">
        <v>26</v>
      </c>
      <c r="O318" s="43">
        <v>1000</v>
      </c>
      <c r="P318" s="197" t="s">
        <v>24</v>
      </c>
      <c r="Q318" s="54"/>
      <c r="R318" s="27" t="s">
        <v>22</v>
      </c>
      <c r="S318" s="40"/>
      <c r="T318" s="40"/>
    </row>
    <row r="319" spans="1:20" ht="10.5">
      <c r="A319" s="31">
        <v>338</v>
      </c>
      <c r="B319" s="32" t="s">
        <v>566</v>
      </c>
      <c r="C319" s="184" t="s">
        <v>550</v>
      </c>
      <c r="D319" s="47">
        <v>40</v>
      </c>
      <c r="E319" s="48">
        <v>0.718</v>
      </c>
      <c r="F319" s="49" t="s">
        <v>17</v>
      </c>
      <c r="G319" s="50">
        <v>4</v>
      </c>
      <c r="H319" s="51">
        <v>56.636</v>
      </c>
      <c r="I319" s="49" t="s">
        <v>18</v>
      </c>
      <c r="J319" s="52">
        <f>+K319*3.281</f>
        <v>1427.2350000000001</v>
      </c>
      <c r="K319" s="52">
        <v>435</v>
      </c>
      <c r="L319" s="43" t="s">
        <v>19</v>
      </c>
      <c r="M319" s="53">
        <v>8</v>
      </c>
      <c r="N319" s="53">
        <v>26</v>
      </c>
      <c r="O319" s="43">
        <v>400</v>
      </c>
      <c r="P319" s="197" t="s">
        <v>24</v>
      </c>
      <c r="Q319" s="54"/>
      <c r="R319" s="27" t="s">
        <v>22</v>
      </c>
      <c r="S319" s="40">
        <v>609526490</v>
      </c>
      <c r="T319" s="42" t="s">
        <v>567</v>
      </c>
    </row>
    <row r="320" spans="1:20" ht="12">
      <c r="A320" s="31">
        <v>339</v>
      </c>
      <c r="B320" s="41" t="s">
        <v>568</v>
      </c>
      <c r="C320" s="184" t="s">
        <v>550</v>
      </c>
      <c r="D320" s="47">
        <v>39</v>
      </c>
      <c r="E320" s="48">
        <v>56.311</v>
      </c>
      <c r="F320" s="49" t="s">
        <v>17</v>
      </c>
      <c r="G320" s="50">
        <v>3</v>
      </c>
      <c r="H320" s="51">
        <v>30.003</v>
      </c>
      <c r="I320" s="49" t="s">
        <v>18</v>
      </c>
      <c r="J320" s="52">
        <f>IF(K320="","",+K320*3.281)</f>
        <v>2404.973</v>
      </c>
      <c r="K320" s="52">
        <v>733</v>
      </c>
      <c r="L320" s="43" t="s">
        <v>19</v>
      </c>
      <c r="M320" s="53">
        <v>10</v>
      </c>
      <c r="N320" s="53">
        <f>IF(M320&gt;17.9,M320-18,M320+18)</f>
        <v>28</v>
      </c>
      <c r="O320" s="43">
        <v>1120</v>
      </c>
      <c r="P320" s="197" t="s">
        <v>35</v>
      </c>
      <c r="Q320" s="54">
        <v>122.6</v>
      </c>
      <c r="R320" s="27" t="s">
        <v>22</v>
      </c>
      <c r="S320" s="40">
        <v>925130700</v>
      </c>
      <c r="T320" s="42" t="s">
        <v>569</v>
      </c>
    </row>
    <row r="321" spans="1:20" ht="12">
      <c r="A321" s="31">
        <v>340</v>
      </c>
      <c r="B321" s="99" t="s">
        <v>570</v>
      </c>
      <c r="C321" s="184" t="s">
        <v>550</v>
      </c>
      <c r="D321" s="47">
        <v>39</v>
      </c>
      <c r="E321" s="48">
        <v>33.848</v>
      </c>
      <c r="F321" s="49" t="s">
        <v>17</v>
      </c>
      <c r="G321" s="50">
        <v>3</v>
      </c>
      <c r="H321" s="51">
        <v>14.962</v>
      </c>
      <c r="I321" s="49" t="s">
        <v>18</v>
      </c>
      <c r="J321" s="52">
        <f>IF(K321="","",+K321*3.281)</f>
        <v>2404.973</v>
      </c>
      <c r="K321" s="100">
        <v>733</v>
      </c>
      <c r="L321" s="77" t="s">
        <v>19</v>
      </c>
      <c r="M321" s="53">
        <v>9</v>
      </c>
      <c r="N321" s="53">
        <f>IF(M321&gt;17.9,M321-18,M321+18)</f>
        <v>27</v>
      </c>
      <c r="O321" s="43" t="s">
        <v>571</v>
      </c>
      <c r="P321" s="197" t="s">
        <v>24</v>
      </c>
      <c r="Q321" s="54">
        <v>123.5</v>
      </c>
      <c r="R321" s="27" t="s">
        <v>22</v>
      </c>
      <c r="S321" s="40" t="s">
        <v>797</v>
      </c>
      <c r="T321" s="40"/>
    </row>
    <row r="322" spans="1:20" ht="12">
      <c r="A322" s="31">
        <v>344</v>
      </c>
      <c r="B322" s="32" t="s">
        <v>790</v>
      </c>
      <c r="C322" s="184" t="s">
        <v>550</v>
      </c>
      <c r="D322" s="47">
        <v>39</v>
      </c>
      <c r="E322" s="48">
        <v>34.627</v>
      </c>
      <c r="F322" s="49" t="s">
        <v>17</v>
      </c>
      <c r="G322" s="50">
        <v>3</v>
      </c>
      <c r="H322" s="51">
        <v>1.342</v>
      </c>
      <c r="I322" s="49" t="s">
        <v>18</v>
      </c>
      <c r="J322" s="52">
        <f>IF(K322="","",+K322*3.281)</f>
        <v>2293.4190000000003</v>
      </c>
      <c r="K322" s="52">
        <v>699</v>
      </c>
      <c r="L322" s="43"/>
      <c r="M322" s="53"/>
      <c r="N322" s="53"/>
      <c r="O322" s="43"/>
      <c r="P322" s="197"/>
      <c r="Q322" s="54"/>
      <c r="R322" s="27" t="s">
        <v>22</v>
      </c>
      <c r="S322" s="40"/>
      <c r="T322" s="40"/>
    </row>
    <row r="323" spans="1:20" ht="12">
      <c r="A323" s="31">
        <v>346</v>
      </c>
      <c r="B323" s="32" t="s">
        <v>827</v>
      </c>
      <c r="C323" s="184" t="s">
        <v>550</v>
      </c>
      <c r="D323" s="47">
        <v>39</v>
      </c>
      <c r="E323" s="48">
        <v>41.676</v>
      </c>
      <c r="F323" s="49" t="s">
        <v>17</v>
      </c>
      <c r="G323" s="50">
        <v>3</v>
      </c>
      <c r="H323" s="51">
        <v>55.969</v>
      </c>
      <c r="I323" s="49" t="s">
        <v>18</v>
      </c>
      <c r="J323" s="52">
        <f>+K323*3.281</f>
        <v>2408.254</v>
      </c>
      <c r="K323" s="43">
        <v>734</v>
      </c>
      <c r="L323" s="63" t="s">
        <v>19</v>
      </c>
      <c r="M323" s="53">
        <v>9</v>
      </c>
      <c r="N323" s="53">
        <v>27</v>
      </c>
      <c r="O323" s="43" t="s">
        <v>572</v>
      </c>
      <c r="P323" s="197" t="s">
        <v>553</v>
      </c>
      <c r="Q323" s="54">
        <v>123.325</v>
      </c>
      <c r="R323" s="27" t="s">
        <v>22</v>
      </c>
      <c r="S323" s="40">
        <v>629378419</v>
      </c>
      <c r="T323" s="42" t="s">
        <v>573</v>
      </c>
    </row>
    <row r="324" spans="1:20" ht="12">
      <c r="A324" s="31">
        <v>347</v>
      </c>
      <c r="B324" s="32" t="s">
        <v>574</v>
      </c>
      <c r="C324" s="184" t="s">
        <v>550</v>
      </c>
      <c r="D324" s="47">
        <v>39</v>
      </c>
      <c r="E324" s="48">
        <v>58.512</v>
      </c>
      <c r="F324" s="49" t="s">
        <v>17</v>
      </c>
      <c r="G324" s="50">
        <v>3</v>
      </c>
      <c r="H324" s="51">
        <v>12.187</v>
      </c>
      <c r="I324" s="49" t="s">
        <v>18</v>
      </c>
      <c r="J324" s="52">
        <f>+K324*3.281</f>
        <v>2559.1800000000003</v>
      </c>
      <c r="K324" s="52">
        <v>780</v>
      </c>
      <c r="L324" s="43" t="s">
        <v>29</v>
      </c>
      <c r="M324" s="53">
        <v>16</v>
      </c>
      <c r="N324" s="53">
        <v>34</v>
      </c>
      <c r="O324" s="43" t="s">
        <v>572</v>
      </c>
      <c r="P324" s="197" t="s">
        <v>85</v>
      </c>
      <c r="Q324" s="54"/>
      <c r="R324" s="27" t="s">
        <v>22</v>
      </c>
      <c r="S324" s="40" t="s">
        <v>575</v>
      </c>
      <c r="T324" s="42" t="s">
        <v>576</v>
      </c>
    </row>
    <row r="325" spans="1:20" ht="12">
      <c r="A325" s="31">
        <v>348</v>
      </c>
      <c r="B325" s="101" t="s">
        <v>577</v>
      </c>
      <c r="C325" s="184" t="s">
        <v>550</v>
      </c>
      <c r="D325" s="47">
        <v>40</v>
      </c>
      <c r="E325" s="48">
        <v>6.041</v>
      </c>
      <c r="F325" s="49" t="s">
        <v>17</v>
      </c>
      <c r="G325" s="50">
        <v>4</v>
      </c>
      <c r="H325" s="51">
        <v>17.567</v>
      </c>
      <c r="I325" s="49" t="s">
        <v>18</v>
      </c>
      <c r="J325" s="52">
        <f>+K325*3.281</f>
        <v>1978.443</v>
      </c>
      <c r="K325" s="52">
        <v>603</v>
      </c>
      <c r="L325" s="49" t="s">
        <v>19</v>
      </c>
      <c r="M325" s="53">
        <v>9</v>
      </c>
      <c r="N325" s="53">
        <v>27</v>
      </c>
      <c r="O325" s="49" t="s">
        <v>578</v>
      </c>
      <c r="P325" s="197" t="s">
        <v>24</v>
      </c>
      <c r="Q325" s="54"/>
      <c r="R325" s="27" t="s">
        <v>22</v>
      </c>
      <c r="S325" s="40">
        <v>687714564</v>
      </c>
      <c r="T325" s="42" t="s">
        <v>579</v>
      </c>
    </row>
    <row r="326" spans="1:20" ht="12">
      <c r="A326" s="31">
        <v>349</v>
      </c>
      <c r="B326" s="32" t="s">
        <v>580</v>
      </c>
      <c r="C326" s="184" t="s">
        <v>550</v>
      </c>
      <c r="D326" s="49">
        <v>39</v>
      </c>
      <c r="E326" s="49">
        <v>24.489</v>
      </c>
      <c r="F326" s="49" t="s">
        <v>17</v>
      </c>
      <c r="G326" s="49">
        <v>3</v>
      </c>
      <c r="H326" s="49">
        <v>49.205</v>
      </c>
      <c r="I326" s="49" t="s">
        <v>18</v>
      </c>
      <c r="J326" s="52">
        <f>+K326*3.281</f>
        <v>2526.37</v>
      </c>
      <c r="K326" s="43">
        <v>770</v>
      </c>
      <c r="L326" s="43"/>
      <c r="M326" s="53">
        <v>4</v>
      </c>
      <c r="N326" s="43">
        <v>22</v>
      </c>
      <c r="O326" s="43">
        <v>550</v>
      </c>
      <c r="P326" s="197" t="s">
        <v>24</v>
      </c>
      <c r="Q326" s="65"/>
      <c r="R326" s="27" t="s">
        <v>22</v>
      </c>
      <c r="S326" s="49"/>
      <c r="T326" s="40"/>
    </row>
    <row r="327" spans="1:20" ht="10.5">
      <c r="A327" s="31">
        <v>350</v>
      </c>
      <c r="B327" s="32" t="s">
        <v>581</v>
      </c>
      <c r="C327" s="184" t="s">
        <v>550</v>
      </c>
      <c r="D327" s="47">
        <v>39</v>
      </c>
      <c r="E327" s="48">
        <v>52.186000199999825</v>
      </c>
      <c r="F327" s="49" t="s">
        <v>17</v>
      </c>
      <c r="G327" s="50">
        <v>3</v>
      </c>
      <c r="H327" s="51">
        <v>42.81300000000001</v>
      </c>
      <c r="I327" s="49" t="s">
        <v>18</v>
      </c>
      <c r="J327" s="52">
        <f>IF(K327="","",+K327*3.281)</f>
        <v>1706.1200000000001</v>
      </c>
      <c r="K327" s="52">
        <v>520</v>
      </c>
      <c r="L327" s="43" t="s">
        <v>29</v>
      </c>
      <c r="M327" s="53">
        <v>12</v>
      </c>
      <c r="N327" s="53">
        <v>30</v>
      </c>
      <c r="O327" s="43">
        <v>900</v>
      </c>
      <c r="P327" s="197" t="s">
        <v>92</v>
      </c>
      <c r="Q327" s="54"/>
      <c r="R327" s="27" t="s">
        <v>22</v>
      </c>
      <c r="S327" s="40"/>
      <c r="T327" s="40"/>
    </row>
    <row r="328" spans="1:20" ht="10.5">
      <c r="A328" s="31">
        <v>351</v>
      </c>
      <c r="B328" s="32" t="s">
        <v>582</v>
      </c>
      <c r="C328" s="184" t="s">
        <v>583</v>
      </c>
      <c r="D328" s="47">
        <v>40</v>
      </c>
      <c r="E328" s="48">
        <v>5.574</v>
      </c>
      <c r="F328" s="49" t="s">
        <v>17</v>
      </c>
      <c r="G328" s="50">
        <v>1</v>
      </c>
      <c r="H328" s="51">
        <v>12.631</v>
      </c>
      <c r="I328" s="49" t="s">
        <v>18</v>
      </c>
      <c r="J328" s="52">
        <f>IF(K328="","",+K328*3.281)</f>
        <v>3970.01</v>
      </c>
      <c r="K328" s="52">
        <v>1210</v>
      </c>
      <c r="L328" s="52" t="s">
        <v>29</v>
      </c>
      <c r="M328" s="53">
        <v>11</v>
      </c>
      <c r="N328" s="53">
        <v>29</v>
      </c>
      <c r="O328" s="43" t="s">
        <v>584</v>
      </c>
      <c r="P328" s="197" t="s">
        <v>24</v>
      </c>
      <c r="Q328" s="54"/>
      <c r="R328" s="27" t="s">
        <v>22</v>
      </c>
      <c r="S328" s="40"/>
      <c r="T328" s="40"/>
    </row>
    <row r="329" spans="1:20" ht="10.5">
      <c r="A329" s="31">
        <v>353</v>
      </c>
      <c r="B329" s="32" t="s">
        <v>585</v>
      </c>
      <c r="C329" s="184" t="s">
        <v>583</v>
      </c>
      <c r="D329" s="47">
        <v>39</v>
      </c>
      <c r="E329" s="48">
        <v>13.626</v>
      </c>
      <c r="F329" s="49" t="s">
        <v>17</v>
      </c>
      <c r="G329" s="50">
        <v>0</v>
      </c>
      <c r="H329" s="51">
        <v>21.911</v>
      </c>
      <c r="I329" s="49" t="s">
        <v>18</v>
      </c>
      <c r="J329" s="52">
        <f aca="true" t="shared" si="10" ref="J329:J338">+K329*3.281</f>
        <v>26.248</v>
      </c>
      <c r="K329" s="52">
        <v>8</v>
      </c>
      <c r="L329" s="43" t="s">
        <v>19</v>
      </c>
      <c r="M329" s="53">
        <v>8</v>
      </c>
      <c r="N329" s="53">
        <v>26</v>
      </c>
      <c r="O329" s="43">
        <v>200</v>
      </c>
      <c r="P329" s="197" t="s">
        <v>85</v>
      </c>
      <c r="Q329" s="54"/>
      <c r="R329" s="27" t="s">
        <v>22</v>
      </c>
      <c r="S329" s="40" t="s">
        <v>586</v>
      </c>
      <c r="T329" s="40"/>
    </row>
    <row r="330" spans="1:20" ht="10.5">
      <c r="A330" s="31">
        <v>354</v>
      </c>
      <c r="B330" s="32" t="s">
        <v>587</v>
      </c>
      <c r="C330" s="184" t="s">
        <v>583</v>
      </c>
      <c r="D330" s="47">
        <v>39</v>
      </c>
      <c r="E330" s="48">
        <v>13.306</v>
      </c>
      <c r="F330" s="49" t="s">
        <v>17</v>
      </c>
      <c r="G330" s="50">
        <v>0</v>
      </c>
      <c r="H330" s="51">
        <v>22.086</v>
      </c>
      <c r="I330" s="49" t="s">
        <v>18</v>
      </c>
      <c r="J330" s="52">
        <f t="shared" si="10"/>
        <v>29.529</v>
      </c>
      <c r="K330" s="52">
        <v>9</v>
      </c>
      <c r="L330" s="63" t="s">
        <v>19</v>
      </c>
      <c r="M330" s="53">
        <v>10</v>
      </c>
      <c r="N330" s="53">
        <v>28</v>
      </c>
      <c r="O330" s="43" t="s">
        <v>588</v>
      </c>
      <c r="P330" s="197" t="s">
        <v>85</v>
      </c>
      <c r="Q330" s="54"/>
      <c r="R330" s="27" t="s">
        <v>22</v>
      </c>
      <c r="S330" s="40" t="s">
        <v>586</v>
      </c>
      <c r="T330" s="40"/>
    </row>
    <row r="331" spans="1:20" ht="10.5">
      <c r="A331" s="31">
        <v>355</v>
      </c>
      <c r="B331" s="32" t="s">
        <v>589</v>
      </c>
      <c r="C331" s="184" t="s">
        <v>583</v>
      </c>
      <c r="D331" s="47">
        <v>39</v>
      </c>
      <c r="E331" s="48">
        <v>44.196</v>
      </c>
      <c r="F331" s="49" t="s">
        <v>17</v>
      </c>
      <c r="G331" s="50">
        <v>1</v>
      </c>
      <c r="H331" s="51">
        <v>8.374</v>
      </c>
      <c r="I331" s="49" t="s">
        <v>18</v>
      </c>
      <c r="J331" s="52">
        <f t="shared" si="10"/>
        <v>2870.875</v>
      </c>
      <c r="K331" s="52">
        <v>875</v>
      </c>
      <c r="L331" s="43" t="s">
        <v>29</v>
      </c>
      <c r="M331" s="53">
        <v>12</v>
      </c>
      <c r="N331" s="53">
        <v>30</v>
      </c>
      <c r="O331" s="43" t="s">
        <v>267</v>
      </c>
      <c r="P331" s="197" t="s">
        <v>24</v>
      </c>
      <c r="Q331" s="54"/>
      <c r="R331" s="27" t="s">
        <v>22</v>
      </c>
      <c r="S331" s="40"/>
      <c r="T331" s="40"/>
    </row>
    <row r="332" spans="1:20" ht="10.5">
      <c r="A332" s="31">
        <v>356</v>
      </c>
      <c r="B332" s="80" t="s">
        <v>590</v>
      </c>
      <c r="C332" s="184" t="s">
        <v>583</v>
      </c>
      <c r="D332" s="47">
        <v>38</v>
      </c>
      <c r="E332" s="48">
        <v>55.119</v>
      </c>
      <c r="F332" s="49" t="s">
        <v>17</v>
      </c>
      <c r="G332" s="50">
        <v>0</v>
      </c>
      <c r="H332" s="51">
        <v>21.274</v>
      </c>
      <c r="I332" s="49" t="s">
        <v>18</v>
      </c>
      <c r="J332" s="52">
        <f t="shared" si="10"/>
        <v>807.1260000000001</v>
      </c>
      <c r="K332" s="43">
        <v>246</v>
      </c>
      <c r="L332" s="63" t="s">
        <v>19</v>
      </c>
      <c r="M332" s="53">
        <v>9</v>
      </c>
      <c r="N332" s="53">
        <v>27</v>
      </c>
      <c r="O332" s="43" t="s">
        <v>591</v>
      </c>
      <c r="P332" s="197" t="s">
        <v>24</v>
      </c>
      <c r="Q332" s="102"/>
      <c r="R332" s="27" t="s">
        <v>22</v>
      </c>
      <c r="S332" s="40" t="s">
        <v>592</v>
      </c>
      <c r="T332" s="42" t="s">
        <v>593</v>
      </c>
    </row>
    <row r="333" spans="1:20" ht="10.5">
      <c r="A333" s="31">
        <v>357</v>
      </c>
      <c r="B333" s="103" t="s">
        <v>594</v>
      </c>
      <c r="C333" s="184" t="s">
        <v>583</v>
      </c>
      <c r="D333" s="47">
        <v>39</v>
      </c>
      <c r="E333" s="48">
        <v>7.714</v>
      </c>
      <c r="F333" s="49" t="s">
        <v>17</v>
      </c>
      <c r="G333" s="50">
        <v>0</v>
      </c>
      <c r="H333" s="51">
        <v>16.26</v>
      </c>
      <c r="I333" s="49" t="s">
        <v>18</v>
      </c>
      <c r="J333" s="52">
        <f t="shared" si="10"/>
        <v>16.405</v>
      </c>
      <c r="K333" s="52">
        <v>5</v>
      </c>
      <c r="L333" s="43" t="s">
        <v>29</v>
      </c>
      <c r="M333" s="53">
        <v>13</v>
      </c>
      <c r="N333" s="53">
        <v>31</v>
      </c>
      <c r="O333" s="43" t="s">
        <v>595</v>
      </c>
      <c r="P333" s="197" t="s">
        <v>24</v>
      </c>
      <c r="Q333" s="54"/>
      <c r="R333" s="27" t="s">
        <v>22</v>
      </c>
      <c r="S333" s="40"/>
      <c r="T333" s="40"/>
    </row>
    <row r="334" spans="1:20" ht="12">
      <c r="A334" s="31">
        <v>358</v>
      </c>
      <c r="B334" s="32" t="s">
        <v>596</v>
      </c>
      <c r="C334" s="184" t="s">
        <v>583</v>
      </c>
      <c r="D334" s="47">
        <v>38</v>
      </c>
      <c r="E334" s="48">
        <v>56.59</v>
      </c>
      <c r="F334" s="49" t="s">
        <v>17</v>
      </c>
      <c r="G334" s="50">
        <v>0</v>
      </c>
      <c r="H334" s="51">
        <v>46.149</v>
      </c>
      <c r="I334" s="49" t="s">
        <v>18</v>
      </c>
      <c r="J334" s="52">
        <f t="shared" si="10"/>
        <v>1902.98</v>
      </c>
      <c r="K334" s="43">
        <v>580</v>
      </c>
      <c r="L334" s="63" t="s">
        <v>29</v>
      </c>
      <c r="M334" s="53">
        <v>7</v>
      </c>
      <c r="N334" s="53">
        <v>25</v>
      </c>
      <c r="O334" s="43" t="s">
        <v>597</v>
      </c>
      <c r="P334" s="197" t="s">
        <v>24</v>
      </c>
      <c r="Q334" s="54">
        <v>129.825</v>
      </c>
      <c r="R334" s="27" t="s">
        <v>22</v>
      </c>
      <c r="S334" s="40"/>
      <c r="T334" s="40"/>
    </row>
    <row r="335" spans="1:20" ht="12">
      <c r="A335" s="31">
        <v>359</v>
      </c>
      <c r="B335" s="32" t="s">
        <v>598</v>
      </c>
      <c r="C335" s="184" t="s">
        <v>583</v>
      </c>
      <c r="D335" s="47">
        <v>39</v>
      </c>
      <c r="E335" s="48">
        <v>2.019</v>
      </c>
      <c r="F335" s="49" t="s">
        <v>17</v>
      </c>
      <c r="G335" s="50">
        <v>0</v>
      </c>
      <c r="H335" s="51">
        <v>28.533</v>
      </c>
      <c r="I335" s="49" t="s">
        <v>18</v>
      </c>
      <c r="J335" s="52">
        <f t="shared" si="10"/>
        <v>328.1</v>
      </c>
      <c r="K335" s="52">
        <v>100</v>
      </c>
      <c r="L335" s="43" t="s">
        <v>29</v>
      </c>
      <c r="M335" s="53">
        <v>10</v>
      </c>
      <c r="N335" s="53">
        <v>28</v>
      </c>
      <c r="O335" s="43">
        <v>300</v>
      </c>
      <c r="P335" s="197" t="s">
        <v>24</v>
      </c>
      <c r="Q335" s="54"/>
      <c r="R335" s="27" t="s">
        <v>22</v>
      </c>
      <c r="S335" s="40"/>
      <c r="T335" s="40"/>
    </row>
    <row r="336" spans="1:20" ht="12">
      <c r="A336" s="31">
        <v>360</v>
      </c>
      <c r="B336" s="32" t="s">
        <v>599</v>
      </c>
      <c r="C336" s="184" t="s">
        <v>583</v>
      </c>
      <c r="D336" s="47">
        <v>39</v>
      </c>
      <c r="E336" s="48">
        <v>34.069</v>
      </c>
      <c r="F336" s="49" t="s">
        <v>17</v>
      </c>
      <c r="G336" s="50">
        <v>1</v>
      </c>
      <c r="H336" s="51">
        <v>21.661</v>
      </c>
      <c r="I336" s="49" t="s">
        <v>18</v>
      </c>
      <c r="J336" s="52">
        <f t="shared" si="10"/>
        <v>2870.875</v>
      </c>
      <c r="K336" s="52">
        <v>875</v>
      </c>
      <c r="L336" s="43" t="s">
        <v>19</v>
      </c>
      <c r="M336" s="53">
        <v>16</v>
      </c>
      <c r="N336" s="53">
        <v>34</v>
      </c>
      <c r="O336" s="43" t="s">
        <v>600</v>
      </c>
      <c r="P336" s="197" t="s">
        <v>24</v>
      </c>
      <c r="Q336" s="54">
        <v>130.125</v>
      </c>
      <c r="R336" s="27" t="s">
        <v>22</v>
      </c>
      <c r="S336" s="40">
        <v>654242090</v>
      </c>
      <c r="T336" s="42" t="s">
        <v>601</v>
      </c>
    </row>
    <row r="337" spans="1:20" ht="12">
      <c r="A337" s="31">
        <v>361</v>
      </c>
      <c r="B337" s="80" t="s">
        <v>602</v>
      </c>
      <c r="C337" s="184" t="s">
        <v>583</v>
      </c>
      <c r="D337" s="47">
        <v>39</v>
      </c>
      <c r="E337" s="69">
        <v>7.629</v>
      </c>
      <c r="F337" s="49" t="s">
        <v>17</v>
      </c>
      <c r="G337" s="50">
        <v>1</v>
      </c>
      <c r="H337" s="51">
        <v>6.34</v>
      </c>
      <c r="I337" s="49" t="s">
        <v>18</v>
      </c>
      <c r="J337" s="52">
        <f t="shared" si="10"/>
        <v>2198.27</v>
      </c>
      <c r="K337" s="52">
        <v>670</v>
      </c>
      <c r="L337" s="43" t="s">
        <v>19</v>
      </c>
      <c r="M337" s="53">
        <v>4</v>
      </c>
      <c r="N337" s="53">
        <v>22</v>
      </c>
      <c r="O337" s="43" t="s">
        <v>603</v>
      </c>
      <c r="P337" s="197"/>
      <c r="Q337" s="54"/>
      <c r="R337" s="27" t="s">
        <v>22</v>
      </c>
      <c r="S337" s="40"/>
      <c r="T337" s="40"/>
    </row>
    <row r="338" spans="1:20" ht="12">
      <c r="A338" s="31">
        <v>362</v>
      </c>
      <c r="B338" s="32" t="s">
        <v>604</v>
      </c>
      <c r="C338" s="184" t="s">
        <v>583</v>
      </c>
      <c r="D338" s="47">
        <v>38</v>
      </c>
      <c r="E338" s="48">
        <v>47.207</v>
      </c>
      <c r="F338" s="49" t="s">
        <v>17</v>
      </c>
      <c r="G338" s="50">
        <v>0</v>
      </c>
      <c r="H338" s="51">
        <v>52.578</v>
      </c>
      <c r="I338" s="49" t="s">
        <v>18</v>
      </c>
      <c r="J338" s="52">
        <f t="shared" si="10"/>
        <v>1968.6000000000001</v>
      </c>
      <c r="K338" s="43">
        <v>600</v>
      </c>
      <c r="L338" s="63" t="s">
        <v>29</v>
      </c>
      <c r="M338" s="53">
        <v>4</v>
      </c>
      <c r="N338" s="53">
        <v>22</v>
      </c>
      <c r="O338" s="43" t="s">
        <v>605</v>
      </c>
      <c r="P338" s="197" t="s">
        <v>24</v>
      </c>
      <c r="Q338" s="54"/>
      <c r="R338" s="27" t="s">
        <v>22</v>
      </c>
      <c r="S338" s="40">
        <v>962253049</v>
      </c>
      <c r="T338" s="42" t="s">
        <v>606</v>
      </c>
    </row>
    <row r="339" spans="1:20" ht="12">
      <c r="A339" s="31">
        <v>363</v>
      </c>
      <c r="B339" s="32" t="s">
        <v>607</v>
      </c>
      <c r="C339" s="184" t="s">
        <v>583</v>
      </c>
      <c r="D339" s="47">
        <v>39</v>
      </c>
      <c r="E339" s="48">
        <v>54.629</v>
      </c>
      <c r="F339" s="49" t="s">
        <v>17</v>
      </c>
      <c r="G339" s="50">
        <v>0</v>
      </c>
      <c r="H339" s="51">
        <v>56.799</v>
      </c>
      <c r="I339" s="49" t="s">
        <v>18</v>
      </c>
      <c r="J339" s="52">
        <f>IF(K339="","",+K339*3.281)</f>
        <v>3674.7200000000003</v>
      </c>
      <c r="K339" s="52">
        <v>1120</v>
      </c>
      <c r="L339" s="43" t="s">
        <v>29</v>
      </c>
      <c r="M339" s="53">
        <v>5</v>
      </c>
      <c r="N339" s="53">
        <v>24</v>
      </c>
      <c r="O339" s="43" t="s">
        <v>608</v>
      </c>
      <c r="P339" s="197" t="s">
        <v>24</v>
      </c>
      <c r="Q339" s="54"/>
      <c r="R339" s="27" t="s">
        <v>22</v>
      </c>
      <c r="S339" s="40"/>
      <c r="T339" s="40"/>
    </row>
    <row r="340" spans="1:20" ht="12">
      <c r="A340" s="31">
        <v>6</v>
      </c>
      <c r="B340" s="80" t="s">
        <v>609</v>
      </c>
      <c r="C340" s="184" t="s">
        <v>583</v>
      </c>
      <c r="D340" s="47">
        <v>38</v>
      </c>
      <c r="E340" s="48">
        <v>49.087</v>
      </c>
      <c r="F340" s="49" t="s">
        <v>17</v>
      </c>
      <c r="G340" s="50">
        <v>0</v>
      </c>
      <c r="H340" s="51">
        <v>49.86</v>
      </c>
      <c r="I340" s="49" t="s">
        <v>18</v>
      </c>
      <c r="J340" s="52">
        <f aca="true" t="shared" si="11" ref="J340:J346">+K340*3.281</f>
        <v>1837.3600000000001</v>
      </c>
      <c r="K340" s="87">
        <v>560</v>
      </c>
      <c r="L340" s="83" t="s">
        <v>19</v>
      </c>
      <c r="M340" s="84">
        <v>6</v>
      </c>
      <c r="N340" s="84">
        <v>24</v>
      </c>
      <c r="O340" s="82">
        <v>400</v>
      </c>
      <c r="P340" s="198" t="s">
        <v>85</v>
      </c>
      <c r="Q340" s="85">
        <v>130.125</v>
      </c>
      <c r="R340" s="27" t="s">
        <v>22</v>
      </c>
      <c r="S340" s="40">
        <v>600759092</v>
      </c>
      <c r="T340" s="42" t="s">
        <v>610</v>
      </c>
    </row>
    <row r="341" spans="1:20" ht="12">
      <c r="A341" s="31">
        <v>366</v>
      </c>
      <c r="B341" s="80" t="s">
        <v>611</v>
      </c>
      <c r="C341" s="184" t="s">
        <v>583</v>
      </c>
      <c r="D341" s="47">
        <v>39</v>
      </c>
      <c r="E341" s="69">
        <v>40.461</v>
      </c>
      <c r="F341" s="49" t="s">
        <v>17</v>
      </c>
      <c r="G341" s="50">
        <v>0</v>
      </c>
      <c r="H341" s="51">
        <v>32.91</v>
      </c>
      <c r="I341" s="49" t="s">
        <v>18</v>
      </c>
      <c r="J341" s="52">
        <f t="shared" si="11"/>
        <v>669.3240000000001</v>
      </c>
      <c r="K341" s="87">
        <v>204</v>
      </c>
      <c r="L341" s="82" t="s">
        <v>19</v>
      </c>
      <c r="M341" s="84">
        <v>16</v>
      </c>
      <c r="N341" s="84">
        <v>34</v>
      </c>
      <c r="O341" s="82">
        <v>605</v>
      </c>
      <c r="P341" s="198" t="s">
        <v>85</v>
      </c>
      <c r="Q341" s="85">
        <v>131.25</v>
      </c>
      <c r="R341" s="27" t="s">
        <v>22</v>
      </c>
      <c r="S341" s="40" t="s">
        <v>612</v>
      </c>
      <c r="T341" s="153" t="s">
        <v>771</v>
      </c>
    </row>
    <row r="342" spans="1:20" ht="12">
      <c r="A342" s="31">
        <v>367</v>
      </c>
      <c r="B342" s="32" t="s">
        <v>613</v>
      </c>
      <c r="C342" s="184" t="s">
        <v>583</v>
      </c>
      <c r="D342" s="47">
        <v>39</v>
      </c>
      <c r="E342" s="48">
        <v>26.537</v>
      </c>
      <c r="F342" s="49" t="s">
        <v>17</v>
      </c>
      <c r="G342" s="50">
        <v>1</v>
      </c>
      <c r="H342" s="51">
        <v>2.931</v>
      </c>
      <c r="I342" s="49" t="s">
        <v>18</v>
      </c>
      <c r="J342" s="52">
        <f t="shared" si="11"/>
        <v>2739.635</v>
      </c>
      <c r="K342" s="52">
        <v>835</v>
      </c>
      <c r="L342" s="43" t="s">
        <v>29</v>
      </c>
      <c r="M342" s="53">
        <v>9</v>
      </c>
      <c r="N342" s="53">
        <v>27</v>
      </c>
      <c r="O342" s="43" t="s">
        <v>614</v>
      </c>
      <c r="P342" s="197" t="s">
        <v>24</v>
      </c>
      <c r="Q342" s="54"/>
      <c r="R342" s="27" t="s">
        <v>22</v>
      </c>
      <c r="S342" s="40"/>
      <c r="T342" s="40"/>
    </row>
    <row r="343" spans="1:20" ht="12">
      <c r="A343" s="31">
        <v>368</v>
      </c>
      <c r="B343" s="138" t="s">
        <v>754</v>
      </c>
      <c r="C343" s="184" t="s">
        <v>583</v>
      </c>
      <c r="D343" s="47">
        <v>39</v>
      </c>
      <c r="E343" s="48">
        <v>28.488</v>
      </c>
      <c r="F343" s="49" t="s">
        <v>17</v>
      </c>
      <c r="G343" s="50">
        <v>1</v>
      </c>
      <c r="H343" s="51">
        <v>2.13</v>
      </c>
      <c r="I343" s="49" t="s">
        <v>18</v>
      </c>
      <c r="J343" s="52">
        <f t="shared" si="11"/>
        <v>2345.915</v>
      </c>
      <c r="K343" s="52">
        <v>715</v>
      </c>
      <c r="L343" s="43" t="s">
        <v>19</v>
      </c>
      <c r="M343" s="53">
        <v>10</v>
      </c>
      <c r="N343" s="53">
        <v>28</v>
      </c>
      <c r="O343" s="43" t="s">
        <v>818</v>
      </c>
      <c r="P343" s="197" t="s">
        <v>35</v>
      </c>
      <c r="Q343" s="54">
        <v>123.325</v>
      </c>
      <c r="R343" s="27" t="s">
        <v>22</v>
      </c>
      <c r="S343" s="40">
        <v>663348444</v>
      </c>
      <c r="T343" s="153" t="s">
        <v>819</v>
      </c>
    </row>
    <row r="344" spans="1:20" ht="12">
      <c r="A344" s="31">
        <v>369</v>
      </c>
      <c r="B344" s="80" t="s">
        <v>615</v>
      </c>
      <c r="C344" s="184" t="s">
        <v>583</v>
      </c>
      <c r="D344" s="47">
        <v>39</v>
      </c>
      <c r="E344" s="48">
        <v>10.782</v>
      </c>
      <c r="F344" s="49" t="s">
        <v>17</v>
      </c>
      <c r="G344" s="50">
        <v>0</v>
      </c>
      <c r="H344" s="51">
        <v>20.318</v>
      </c>
      <c r="I344" s="49" t="s">
        <v>18</v>
      </c>
      <c r="J344" s="52">
        <f t="shared" si="11"/>
        <v>65.62</v>
      </c>
      <c r="K344" s="87">
        <v>20</v>
      </c>
      <c r="L344" s="82" t="s">
        <v>29</v>
      </c>
      <c r="M344" s="53">
        <v>18</v>
      </c>
      <c r="N344" s="53">
        <v>36</v>
      </c>
      <c r="O344" s="82" t="s">
        <v>616</v>
      </c>
      <c r="P344" s="198" t="s">
        <v>24</v>
      </c>
      <c r="Q344" s="85"/>
      <c r="R344" s="27" t="s">
        <v>22</v>
      </c>
      <c r="S344" s="40"/>
      <c r="T344" s="40"/>
    </row>
    <row r="345" spans="1:20" ht="12">
      <c r="A345" s="31">
        <v>371</v>
      </c>
      <c r="B345" s="32" t="s">
        <v>617</v>
      </c>
      <c r="C345" s="184" t="s">
        <v>583</v>
      </c>
      <c r="D345" s="47">
        <v>39</v>
      </c>
      <c r="E345" s="48">
        <v>29.32</v>
      </c>
      <c r="F345" s="49" t="s">
        <v>17</v>
      </c>
      <c r="G345" s="50">
        <v>0</v>
      </c>
      <c r="H345" s="51">
        <v>54.133</v>
      </c>
      <c r="I345" s="49" t="s">
        <v>18</v>
      </c>
      <c r="J345" s="52">
        <f t="shared" si="11"/>
        <v>2788.85</v>
      </c>
      <c r="K345" s="52">
        <v>850</v>
      </c>
      <c r="L345" s="43" t="s">
        <v>29</v>
      </c>
      <c r="M345" s="53">
        <v>13</v>
      </c>
      <c r="N345" s="53">
        <v>31</v>
      </c>
      <c r="O345" s="43" t="s">
        <v>26</v>
      </c>
      <c r="P345" s="197" t="s">
        <v>24</v>
      </c>
      <c r="Q345" s="54"/>
      <c r="R345" s="27" t="s">
        <v>22</v>
      </c>
      <c r="S345" s="40"/>
      <c r="T345" s="40"/>
    </row>
    <row r="346" spans="1:20" ht="12">
      <c r="A346" s="31">
        <v>372</v>
      </c>
      <c r="B346" s="32" t="s">
        <v>618</v>
      </c>
      <c r="C346" s="184" t="s">
        <v>583</v>
      </c>
      <c r="D346" s="47">
        <v>39</v>
      </c>
      <c r="E346" s="104">
        <v>16.249</v>
      </c>
      <c r="F346" s="49" t="s">
        <v>17</v>
      </c>
      <c r="G346" s="50">
        <v>0</v>
      </c>
      <c r="H346" s="105">
        <v>21.894</v>
      </c>
      <c r="I346" s="49" t="s">
        <v>18</v>
      </c>
      <c r="J346" s="52">
        <f t="shared" si="11"/>
        <v>19.686</v>
      </c>
      <c r="K346" s="52">
        <v>6</v>
      </c>
      <c r="L346" s="43" t="s">
        <v>29</v>
      </c>
      <c r="M346" s="53">
        <v>4</v>
      </c>
      <c r="N346" s="53">
        <v>22</v>
      </c>
      <c r="O346" s="43" t="s">
        <v>619</v>
      </c>
      <c r="P346" s="197" t="s">
        <v>24</v>
      </c>
      <c r="Q346" s="71"/>
      <c r="R346" s="27" t="s">
        <v>22</v>
      </c>
      <c r="S346" s="40"/>
      <c r="T346" s="40"/>
    </row>
    <row r="347" spans="1:20" ht="12">
      <c r="A347" s="31">
        <v>373</v>
      </c>
      <c r="B347" s="32" t="s">
        <v>620</v>
      </c>
      <c r="C347" s="184" t="s">
        <v>583</v>
      </c>
      <c r="D347" s="47">
        <v>39</v>
      </c>
      <c r="E347" s="48">
        <v>43.801</v>
      </c>
      <c r="F347" s="49" t="s">
        <v>17</v>
      </c>
      <c r="G347" s="50">
        <v>0</v>
      </c>
      <c r="H347" s="51">
        <v>19.753</v>
      </c>
      <c r="I347" s="49" t="s">
        <v>18</v>
      </c>
      <c r="J347" s="52">
        <f>IF(K347="","",+K347*3.281)</f>
        <v>393.72</v>
      </c>
      <c r="K347" s="52">
        <v>120</v>
      </c>
      <c r="L347" s="43" t="s">
        <v>29</v>
      </c>
      <c r="M347" s="53">
        <v>18</v>
      </c>
      <c r="N347" s="53">
        <v>36</v>
      </c>
      <c r="O347" s="43">
        <v>480</v>
      </c>
      <c r="P347" s="197" t="s">
        <v>24</v>
      </c>
      <c r="Q347" s="54"/>
      <c r="R347" s="27" t="s">
        <v>22</v>
      </c>
      <c r="S347" s="40"/>
      <c r="T347" s="40"/>
    </row>
    <row r="348" spans="1:20" ht="10.5">
      <c r="A348" s="31">
        <v>374</v>
      </c>
      <c r="B348" s="32" t="s">
        <v>621</v>
      </c>
      <c r="C348" s="184" t="s">
        <v>583</v>
      </c>
      <c r="D348" s="47">
        <v>39</v>
      </c>
      <c r="E348" s="48">
        <v>35.618</v>
      </c>
      <c r="F348" s="49" t="s">
        <v>17</v>
      </c>
      <c r="G348" s="50">
        <v>1</v>
      </c>
      <c r="H348" s="51">
        <v>12.625</v>
      </c>
      <c r="I348" s="49" t="s">
        <v>18</v>
      </c>
      <c r="J348" s="52">
        <f aca="true" t="shared" si="12" ref="J348:J357">+K348*3.281</f>
        <v>2591.9900000000002</v>
      </c>
      <c r="K348" s="52">
        <v>790</v>
      </c>
      <c r="L348" s="63"/>
      <c r="M348" s="53">
        <v>11</v>
      </c>
      <c r="N348" s="53">
        <v>29</v>
      </c>
      <c r="O348" s="43">
        <v>250</v>
      </c>
      <c r="P348" s="197" t="s">
        <v>24</v>
      </c>
      <c r="Q348" s="54"/>
      <c r="R348" s="27" t="s">
        <v>22</v>
      </c>
      <c r="S348" s="40"/>
      <c r="T348" s="42"/>
    </row>
    <row r="349" spans="1:20" ht="10.5">
      <c r="A349" s="31">
        <v>375</v>
      </c>
      <c r="B349" s="32" t="s">
        <v>622</v>
      </c>
      <c r="C349" s="184" t="s">
        <v>583</v>
      </c>
      <c r="D349" s="47">
        <v>39</v>
      </c>
      <c r="E349" s="48">
        <v>35.608</v>
      </c>
      <c r="F349" s="49" t="s">
        <v>17</v>
      </c>
      <c r="G349" s="50">
        <v>1</v>
      </c>
      <c r="H349" s="51">
        <v>12.615</v>
      </c>
      <c r="I349" s="49" t="s">
        <v>18</v>
      </c>
      <c r="J349" s="52">
        <f t="shared" si="12"/>
        <v>4101.25</v>
      </c>
      <c r="K349" s="52">
        <v>1250</v>
      </c>
      <c r="L349" s="43"/>
      <c r="M349" s="53">
        <v>12</v>
      </c>
      <c r="N349" s="53">
        <v>30</v>
      </c>
      <c r="O349" s="43">
        <v>590</v>
      </c>
      <c r="P349" s="197" t="s">
        <v>24</v>
      </c>
      <c r="Q349" s="71"/>
      <c r="R349" s="27" t="s">
        <v>22</v>
      </c>
      <c r="S349" s="40"/>
      <c r="T349" s="40"/>
    </row>
    <row r="350" spans="1:20" ht="10.5">
      <c r="A350" s="31">
        <v>376</v>
      </c>
      <c r="B350" s="32" t="s">
        <v>623</v>
      </c>
      <c r="C350" s="184" t="s">
        <v>583</v>
      </c>
      <c r="D350" s="47">
        <v>39</v>
      </c>
      <c r="E350" s="48">
        <v>29.405</v>
      </c>
      <c r="F350" s="49" t="s">
        <v>17</v>
      </c>
      <c r="G350" s="50">
        <v>0</v>
      </c>
      <c r="H350" s="51">
        <v>29.208</v>
      </c>
      <c r="I350" s="49" t="s">
        <v>18</v>
      </c>
      <c r="J350" s="52">
        <f t="shared" si="12"/>
        <v>226.389</v>
      </c>
      <c r="K350" s="52">
        <v>69</v>
      </c>
      <c r="L350" s="43" t="s">
        <v>19</v>
      </c>
      <c r="M350" s="53" t="s">
        <v>58</v>
      </c>
      <c r="N350" s="53">
        <f>IF(M350&gt;17.9,M350-18,M350+18)</f>
        <v>12</v>
      </c>
      <c r="O350" s="43">
        <v>250</v>
      </c>
      <c r="P350" s="197" t="s">
        <v>24</v>
      </c>
      <c r="Q350" s="71"/>
      <c r="R350" s="27" t="s">
        <v>22</v>
      </c>
      <c r="S350" s="40"/>
      <c r="T350" s="40"/>
    </row>
    <row r="351" spans="1:20" ht="10.5">
      <c r="A351" s="31">
        <v>378</v>
      </c>
      <c r="B351" s="32" t="s">
        <v>624</v>
      </c>
      <c r="C351" s="184" t="s">
        <v>625</v>
      </c>
      <c r="D351" s="47">
        <v>41</v>
      </c>
      <c r="E351" s="104">
        <v>29.477</v>
      </c>
      <c r="F351" s="49" t="s">
        <v>17</v>
      </c>
      <c r="G351" s="50">
        <v>4</v>
      </c>
      <c r="H351" s="51">
        <v>12.367</v>
      </c>
      <c r="I351" s="49" t="s">
        <v>18</v>
      </c>
      <c r="J351" s="52">
        <f t="shared" si="12"/>
        <v>2906.9660000000003</v>
      </c>
      <c r="K351" s="52">
        <v>886</v>
      </c>
      <c r="L351" s="43"/>
      <c r="M351" s="53"/>
      <c r="N351" s="53"/>
      <c r="O351" s="43">
        <v>400</v>
      </c>
      <c r="P351" s="197" t="s">
        <v>24</v>
      </c>
      <c r="Q351" s="71"/>
      <c r="R351" s="27" t="s">
        <v>22</v>
      </c>
      <c r="S351" s="40"/>
      <c r="T351" s="42"/>
    </row>
    <row r="352" spans="1:20" ht="10.5">
      <c r="A352" s="31">
        <v>379</v>
      </c>
      <c r="B352" s="32" t="s">
        <v>626</v>
      </c>
      <c r="C352" s="185" t="s">
        <v>625</v>
      </c>
      <c r="D352" s="47">
        <v>42</v>
      </c>
      <c r="E352" s="104">
        <v>8.55</v>
      </c>
      <c r="F352" s="49" t="s">
        <v>17</v>
      </c>
      <c r="G352" s="50">
        <v>5</v>
      </c>
      <c r="H352" s="51">
        <v>1.566</v>
      </c>
      <c r="I352" s="49" t="s">
        <v>18</v>
      </c>
      <c r="J352" s="52">
        <f t="shared" si="12"/>
        <v>3021.801</v>
      </c>
      <c r="K352" s="52">
        <v>921</v>
      </c>
      <c r="L352" s="43"/>
      <c r="M352" s="53">
        <v>9</v>
      </c>
      <c r="N352" s="53">
        <v>27</v>
      </c>
      <c r="O352" s="43">
        <v>700</v>
      </c>
      <c r="P352" s="200" t="s">
        <v>24</v>
      </c>
      <c r="Q352" s="71"/>
      <c r="R352" s="27" t="s">
        <v>22</v>
      </c>
      <c r="S352" s="40"/>
      <c r="T352" s="40"/>
    </row>
    <row r="353" spans="1:20" ht="10.5">
      <c r="A353" s="31">
        <v>380</v>
      </c>
      <c r="B353" s="147" t="s">
        <v>686</v>
      </c>
      <c r="C353" s="184" t="s">
        <v>625</v>
      </c>
      <c r="D353" s="47">
        <v>41</v>
      </c>
      <c r="E353" s="104">
        <v>31.921</v>
      </c>
      <c r="F353" s="49" t="s">
        <v>17</v>
      </c>
      <c r="G353" s="50">
        <v>4</v>
      </c>
      <c r="H353" s="51">
        <v>55.371</v>
      </c>
      <c r="I353" s="49" t="s">
        <v>18</v>
      </c>
      <c r="J353" s="52">
        <f t="shared" si="12"/>
        <v>2296.7000000000003</v>
      </c>
      <c r="K353" s="52">
        <v>700</v>
      </c>
      <c r="L353" s="43" t="s">
        <v>19</v>
      </c>
      <c r="M353" s="53">
        <v>7</v>
      </c>
      <c r="N353" s="53">
        <f>IF(M353&gt;17.9,M353-18,M353+18)</f>
        <v>25</v>
      </c>
      <c r="O353" s="43">
        <v>1000</v>
      </c>
      <c r="P353" s="197" t="s">
        <v>35</v>
      </c>
      <c r="Q353" s="71">
        <v>123.5</v>
      </c>
      <c r="R353" s="27" t="s">
        <v>22</v>
      </c>
      <c r="S353" s="40" t="s">
        <v>627</v>
      </c>
      <c r="T353" s="42" t="s">
        <v>628</v>
      </c>
    </row>
    <row r="354" spans="1:20" ht="10.5">
      <c r="A354" s="31">
        <v>381</v>
      </c>
      <c r="B354" s="14" t="s">
        <v>629</v>
      </c>
      <c r="C354" s="184" t="s">
        <v>625</v>
      </c>
      <c r="D354" s="47">
        <v>41</v>
      </c>
      <c r="E354" s="104">
        <v>26.456</v>
      </c>
      <c r="F354" s="49" t="s">
        <v>17</v>
      </c>
      <c r="G354" s="50">
        <v>4</v>
      </c>
      <c r="H354" s="51">
        <v>42.947</v>
      </c>
      <c r="I354" s="49" t="s">
        <v>18</v>
      </c>
      <c r="J354" s="52">
        <f t="shared" si="12"/>
        <v>2329.51</v>
      </c>
      <c r="K354" s="52">
        <v>710</v>
      </c>
      <c r="L354" s="43"/>
      <c r="M354" s="53">
        <v>0</v>
      </c>
      <c r="N354" s="53">
        <f>IF(M354&gt;17.9,M354-18,M354+18)</f>
        <v>18</v>
      </c>
      <c r="O354" s="43" t="s">
        <v>630</v>
      </c>
      <c r="P354" s="197" t="s">
        <v>35</v>
      </c>
      <c r="Q354" s="71"/>
      <c r="R354" s="27" t="s">
        <v>22</v>
      </c>
      <c r="S354" s="40"/>
      <c r="T354" s="40"/>
    </row>
    <row r="355" spans="1:20" ht="10.5">
      <c r="A355" s="31">
        <v>382</v>
      </c>
      <c r="B355" s="147" t="s">
        <v>631</v>
      </c>
      <c r="C355" s="184" t="s">
        <v>625</v>
      </c>
      <c r="D355" s="47">
        <v>41</v>
      </c>
      <c r="E355" s="104">
        <v>47.179</v>
      </c>
      <c r="F355" s="49" t="s">
        <v>17</v>
      </c>
      <c r="G355" s="50">
        <v>4</v>
      </c>
      <c r="H355" s="51">
        <v>51.817</v>
      </c>
      <c r="I355" s="49" t="s">
        <v>18</v>
      </c>
      <c r="J355" s="52">
        <f t="shared" si="12"/>
        <v>2782.288</v>
      </c>
      <c r="K355" s="52">
        <v>848</v>
      </c>
      <c r="L355" s="63" t="s">
        <v>19</v>
      </c>
      <c r="M355" s="53">
        <v>9</v>
      </c>
      <c r="N355" s="53">
        <f>IF(M355&gt;17.9,M355-18,M355+18)</f>
        <v>27</v>
      </c>
      <c r="O355" s="43">
        <v>930</v>
      </c>
      <c r="P355" s="197" t="s">
        <v>24</v>
      </c>
      <c r="Q355" s="71"/>
      <c r="R355" s="27" t="s">
        <v>22</v>
      </c>
      <c r="S355" s="40"/>
      <c r="T355" s="40"/>
    </row>
    <row r="356" spans="1:20" ht="10.5">
      <c r="A356" s="31">
        <v>383</v>
      </c>
      <c r="B356" s="14" t="s">
        <v>632</v>
      </c>
      <c r="C356" s="184" t="s">
        <v>625</v>
      </c>
      <c r="D356" s="47">
        <v>41</v>
      </c>
      <c r="E356" s="104">
        <v>42.68333333333345</v>
      </c>
      <c r="F356" s="49" t="s">
        <v>17</v>
      </c>
      <c r="G356" s="50">
        <v>4</v>
      </c>
      <c r="H356" s="51">
        <v>50.7</v>
      </c>
      <c r="I356" s="49" t="s">
        <v>18</v>
      </c>
      <c r="J356" s="52">
        <f t="shared" si="12"/>
        <v>2772.445</v>
      </c>
      <c r="K356" s="52">
        <v>845</v>
      </c>
      <c r="L356" s="43" t="s">
        <v>19</v>
      </c>
      <c r="M356" s="53">
        <v>5</v>
      </c>
      <c r="N356" s="53">
        <f>IF(M356&gt;17.9,M356-18,M356+18)</f>
        <v>23</v>
      </c>
      <c r="O356" s="43">
        <v>3000</v>
      </c>
      <c r="P356" s="197"/>
      <c r="Q356" s="71"/>
      <c r="R356" s="27" t="s">
        <v>22</v>
      </c>
      <c r="S356" s="40" t="s">
        <v>633</v>
      </c>
      <c r="T356" s="40"/>
    </row>
    <row r="357" spans="1:20" ht="10.5">
      <c r="A357" s="31">
        <v>384</v>
      </c>
      <c r="B357" s="14" t="s">
        <v>634</v>
      </c>
      <c r="C357" s="184" t="s">
        <v>625</v>
      </c>
      <c r="D357" s="47">
        <v>41</v>
      </c>
      <c r="E357" s="104">
        <v>49.385</v>
      </c>
      <c r="F357" s="49" t="s">
        <v>17</v>
      </c>
      <c r="G357" s="50">
        <v>4</v>
      </c>
      <c r="H357" s="51">
        <v>53.782</v>
      </c>
      <c r="I357" s="49" t="s">
        <v>18</v>
      </c>
      <c r="J357" s="52">
        <f t="shared" si="12"/>
        <v>2788.85</v>
      </c>
      <c r="K357" s="52">
        <v>850</v>
      </c>
      <c r="L357" s="43"/>
      <c r="M357" s="53">
        <v>5</v>
      </c>
      <c r="N357" s="53">
        <v>23</v>
      </c>
      <c r="O357" s="43">
        <v>790</v>
      </c>
      <c r="P357" s="197" t="s">
        <v>24</v>
      </c>
      <c r="Q357" s="71"/>
      <c r="R357" s="27" t="s">
        <v>22</v>
      </c>
      <c r="S357" s="40"/>
      <c r="T357" s="40"/>
    </row>
    <row r="358" spans="1:20" ht="10.5">
      <c r="A358" s="31">
        <v>385</v>
      </c>
      <c r="B358" s="14" t="s">
        <v>635</v>
      </c>
      <c r="C358" s="184" t="s">
        <v>625</v>
      </c>
      <c r="D358" s="47">
        <v>42</v>
      </c>
      <c r="E358" s="48">
        <v>31.339</v>
      </c>
      <c r="F358" s="49" t="s">
        <v>17</v>
      </c>
      <c r="G358" s="50">
        <v>4</v>
      </c>
      <c r="H358" s="51">
        <v>51.308</v>
      </c>
      <c r="I358" s="49" t="s">
        <v>18</v>
      </c>
      <c r="J358" s="52">
        <f>IF(K358="","",+K358*3.281)</f>
        <v>2231.08</v>
      </c>
      <c r="K358" s="52">
        <v>680</v>
      </c>
      <c r="L358" s="43"/>
      <c r="M358" s="53">
        <v>9</v>
      </c>
      <c r="N358" s="53">
        <v>27</v>
      </c>
      <c r="O358" s="43"/>
      <c r="P358" s="197" t="s">
        <v>24</v>
      </c>
      <c r="Q358" s="71"/>
      <c r="R358" s="27" t="s">
        <v>22</v>
      </c>
      <c r="S358" s="40"/>
      <c r="T358" s="40"/>
    </row>
    <row r="359" spans="1:20" ht="10.5">
      <c r="A359" s="31">
        <v>386</v>
      </c>
      <c r="B359" s="14" t="s">
        <v>636</v>
      </c>
      <c r="C359" s="184" t="s">
        <v>637</v>
      </c>
      <c r="D359" s="47">
        <v>43</v>
      </c>
      <c r="E359" s="48">
        <v>17.783333333333076</v>
      </c>
      <c r="F359" s="49" t="s">
        <v>17</v>
      </c>
      <c r="G359" s="50">
        <v>2</v>
      </c>
      <c r="H359" s="51">
        <v>54.233333333333334</v>
      </c>
      <c r="I359" s="49" t="s">
        <v>18</v>
      </c>
      <c r="J359" s="52">
        <f>+K359*3.281</f>
        <v>137.802</v>
      </c>
      <c r="K359" s="52">
        <v>42</v>
      </c>
      <c r="L359" s="43"/>
      <c r="M359" s="53" t="s">
        <v>58</v>
      </c>
      <c r="N359" s="53">
        <f>IF(M359&gt;17.9,M359-18,M359+18)</f>
        <v>12</v>
      </c>
      <c r="O359" s="43"/>
      <c r="P359" s="197"/>
      <c r="Q359" s="71"/>
      <c r="R359" s="27" t="s">
        <v>22</v>
      </c>
      <c r="S359" s="40"/>
      <c r="T359" s="40"/>
    </row>
    <row r="360" spans="1:20" ht="10.5">
      <c r="A360" s="31">
        <v>389</v>
      </c>
      <c r="B360" s="14" t="s">
        <v>638</v>
      </c>
      <c r="C360" s="184" t="s">
        <v>637</v>
      </c>
      <c r="D360" s="47">
        <v>43</v>
      </c>
      <c r="E360" s="104">
        <v>4.651</v>
      </c>
      <c r="F360" s="49" t="s">
        <v>17</v>
      </c>
      <c r="G360" s="50">
        <v>2</v>
      </c>
      <c r="H360" s="51">
        <v>40.984</v>
      </c>
      <c r="I360" s="49" t="s">
        <v>18</v>
      </c>
      <c r="J360" s="52">
        <f>+K360*3.281</f>
        <v>1935.7900000000002</v>
      </c>
      <c r="K360" s="52">
        <v>590</v>
      </c>
      <c r="L360" s="43" t="s">
        <v>29</v>
      </c>
      <c r="M360" s="53">
        <v>16</v>
      </c>
      <c r="N360" s="53">
        <v>34</v>
      </c>
      <c r="O360" s="43" t="s">
        <v>130</v>
      </c>
      <c r="P360" s="197" t="s">
        <v>639</v>
      </c>
      <c r="Q360" s="71"/>
      <c r="R360" s="27" t="s">
        <v>22</v>
      </c>
      <c r="S360" s="40"/>
      <c r="T360" s="40"/>
    </row>
    <row r="361" spans="1:20" ht="10.5">
      <c r="A361" s="31">
        <v>391</v>
      </c>
      <c r="B361" s="14" t="s">
        <v>640</v>
      </c>
      <c r="C361" s="184" t="s">
        <v>641</v>
      </c>
      <c r="D361" s="47">
        <v>41</v>
      </c>
      <c r="E361" s="104">
        <v>54.342</v>
      </c>
      <c r="F361" s="49" t="s">
        <v>17</v>
      </c>
      <c r="G361" s="50">
        <v>6</v>
      </c>
      <c r="H361" s="51">
        <v>19.295</v>
      </c>
      <c r="I361" s="49" t="s">
        <v>18</v>
      </c>
      <c r="J361" s="52">
        <f>+K361*3.281</f>
        <v>2749.478</v>
      </c>
      <c r="K361" s="43">
        <v>838</v>
      </c>
      <c r="L361" s="63" t="s">
        <v>29</v>
      </c>
      <c r="M361" s="53">
        <v>2</v>
      </c>
      <c r="N361" s="53">
        <v>20</v>
      </c>
      <c r="O361" s="43">
        <v>840</v>
      </c>
      <c r="P361" s="197" t="s">
        <v>24</v>
      </c>
      <c r="Q361" s="71"/>
      <c r="R361" s="27" t="s">
        <v>22</v>
      </c>
      <c r="S361" s="40"/>
      <c r="T361" s="42" t="s">
        <v>642</v>
      </c>
    </row>
    <row r="362" spans="1:20" ht="10.5">
      <c r="A362" s="31">
        <v>392</v>
      </c>
      <c r="B362" s="14" t="s">
        <v>643</v>
      </c>
      <c r="C362" s="184" t="s">
        <v>641</v>
      </c>
      <c r="D362" s="47">
        <v>41</v>
      </c>
      <c r="E362" s="104">
        <v>57.614</v>
      </c>
      <c r="F362" s="49" t="s">
        <v>17</v>
      </c>
      <c r="G362" s="50">
        <v>5</v>
      </c>
      <c r="H362" s="51">
        <v>50.03</v>
      </c>
      <c r="I362" s="49" t="s">
        <v>18</v>
      </c>
      <c r="J362" s="52">
        <f>+K362*3.281</f>
        <v>2395.13</v>
      </c>
      <c r="K362" s="43">
        <v>730</v>
      </c>
      <c r="L362" s="63" t="s">
        <v>19</v>
      </c>
      <c r="M362" s="53">
        <v>18</v>
      </c>
      <c r="N362" s="53">
        <v>36</v>
      </c>
      <c r="O362" s="43" t="s">
        <v>644</v>
      </c>
      <c r="P362" s="197" t="s">
        <v>24</v>
      </c>
      <c r="Q362" s="71"/>
      <c r="R362" s="27" t="s">
        <v>22</v>
      </c>
      <c r="S362" s="40" t="s">
        <v>645</v>
      </c>
      <c r="T362" s="42"/>
    </row>
    <row r="363" spans="1:20" ht="10.5">
      <c r="A363" s="31">
        <v>393</v>
      </c>
      <c r="B363" s="147" t="s">
        <v>698</v>
      </c>
      <c r="C363" s="184" t="s">
        <v>641</v>
      </c>
      <c r="D363" s="47">
        <v>42</v>
      </c>
      <c r="E363" s="104">
        <v>6.123</v>
      </c>
      <c r="F363" s="49" t="s">
        <v>17</v>
      </c>
      <c r="G363" s="50">
        <v>6</v>
      </c>
      <c r="H363" s="51">
        <v>31.588</v>
      </c>
      <c r="I363" s="49" t="s">
        <v>18</v>
      </c>
      <c r="J363" s="52">
        <f>+K363*3.281</f>
        <v>3281</v>
      </c>
      <c r="K363" s="43">
        <v>1000</v>
      </c>
      <c r="L363" s="63"/>
      <c r="M363" s="53">
        <v>17</v>
      </c>
      <c r="N363" s="53">
        <v>35</v>
      </c>
      <c r="O363" s="43">
        <v>1200</v>
      </c>
      <c r="P363" s="197" t="s">
        <v>35</v>
      </c>
      <c r="Q363" s="71"/>
      <c r="R363" s="27" t="s">
        <v>22</v>
      </c>
      <c r="S363" s="40"/>
      <c r="T363" s="40"/>
    </row>
    <row r="364" spans="1:20" ht="10.5">
      <c r="A364" s="31">
        <v>394</v>
      </c>
      <c r="B364" s="14" t="s">
        <v>646</v>
      </c>
      <c r="C364" s="185" t="s">
        <v>647</v>
      </c>
      <c r="D364" s="47">
        <v>41</v>
      </c>
      <c r="E364" s="104">
        <v>13.732</v>
      </c>
      <c r="F364" s="49" t="s">
        <v>17</v>
      </c>
      <c r="G364" s="50">
        <v>0</v>
      </c>
      <c r="H364" s="51">
        <v>5.143</v>
      </c>
      <c r="I364" s="49" t="s">
        <v>18</v>
      </c>
      <c r="J364" s="52">
        <f>IF(K364="","",+K364*3.281)</f>
        <v>656.2</v>
      </c>
      <c r="K364" s="52">
        <v>200</v>
      </c>
      <c r="L364" s="63" t="s">
        <v>19</v>
      </c>
      <c r="M364" s="53">
        <v>10</v>
      </c>
      <c r="N364" s="53">
        <v>28</v>
      </c>
      <c r="O364" s="43">
        <v>263</v>
      </c>
      <c r="P364" s="197" t="s">
        <v>24</v>
      </c>
      <c r="Q364" s="71"/>
      <c r="R364" s="27" t="s">
        <v>22</v>
      </c>
      <c r="S364" s="40"/>
      <c r="T364" s="40"/>
    </row>
    <row r="365" spans="1:20" ht="10.5">
      <c r="A365" s="31">
        <v>396</v>
      </c>
      <c r="B365" s="14" t="s">
        <v>648</v>
      </c>
      <c r="C365" s="185" t="s">
        <v>647</v>
      </c>
      <c r="D365" s="47">
        <v>41</v>
      </c>
      <c r="E365" s="104">
        <v>47.136</v>
      </c>
      <c r="F365" s="49" t="s">
        <v>17</v>
      </c>
      <c r="G365" s="50">
        <v>0</v>
      </c>
      <c r="H365" s="51">
        <v>50.882</v>
      </c>
      <c r="I365" s="49" t="s">
        <v>18</v>
      </c>
      <c r="J365" s="52">
        <f>+K365*3.281</f>
        <v>984.3000000000001</v>
      </c>
      <c r="K365" s="52">
        <v>300</v>
      </c>
      <c r="L365" s="63" t="s">
        <v>19</v>
      </c>
      <c r="M365" s="53">
        <v>14</v>
      </c>
      <c r="N365" s="53">
        <v>32</v>
      </c>
      <c r="O365" s="43">
        <v>1100</v>
      </c>
      <c r="P365" s="197" t="s">
        <v>35</v>
      </c>
      <c r="Q365" s="71">
        <v>130.125</v>
      </c>
      <c r="R365" s="27" t="s">
        <v>22</v>
      </c>
      <c r="S365" s="40" t="s">
        <v>821</v>
      </c>
      <c r="T365" s="153" t="s">
        <v>820</v>
      </c>
    </row>
    <row r="366" spans="1:20" ht="10.5">
      <c r="A366" s="31">
        <v>397</v>
      </c>
      <c r="B366" s="14" t="s">
        <v>649</v>
      </c>
      <c r="C366" s="185" t="s">
        <v>647</v>
      </c>
      <c r="D366" s="47">
        <v>41</v>
      </c>
      <c r="E366" s="104">
        <v>39.46666666666644</v>
      </c>
      <c r="F366" s="49" t="s">
        <v>17</v>
      </c>
      <c r="G366" s="50">
        <v>1</v>
      </c>
      <c r="H366" s="51">
        <v>0.3666666666666707</v>
      </c>
      <c r="I366" s="49" t="s">
        <v>18</v>
      </c>
      <c r="J366" s="52">
        <f>+K366*3.281</f>
        <v>820.25</v>
      </c>
      <c r="K366" s="52">
        <v>250</v>
      </c>
      <c r="L366" s="63" t="s">
        <v>19</v>
      </c>
      <c r="M366" s="53">
        <v>12</v>
      </c>
      <c r="N366" s="53">
        <v>30</v>
      </c>
      <c r="O366" s="43"/>
      <c r="P366" s="197" t="s">
        <v>35</v>
      </c>
      <c r="Q366" s="71">
        <v>119.3</v>
      </c>
      <c r="R366" s="27" t="s">
        <v>22</v>
      </c>
      <c r="S366" s="40"/>
      <c r="T366" s="40"/>
    </row>
    <row r="367" spans="1:18" ht="10.5">
      <c r="A367" s="31" t="s">
        <v>650</v>
      </c>
      <c r="B367" s="106"/>
      <c r="C367" s="184"/>
      <c r="E367" s="107"/>
      <c r="J367" s="34"/>
      <c r="K367" s="34"/>
      <c r="L367" s="33"/>
      <c r="M367" s="35"/>
      <c r="N367" s="35"/>
      <c r="O367" s="33"/>
      <c r="P367" s="196"/>
      <c r="Q367" s="28"/>
      <c r="R367" s="27"/>
    </row>
    <row r="368" spans="1:20" ht="10.5">
      <c r="A368" s="31"/>
      <c r="B368" s="106"/>
      <c r="C368" s="183"/>
      <c r="E368" s="107"/>
      <c r="J368" s="34"/>
      <c r="K368" s="34"/>
      <c r="L368" s="39"/>
      <c r="M368" s="35"/>
      <c r="N368" s="35"/>
      <c r="O368" s="33"/>
      <c r="P368" s="196"/>
      <c r="Q368" s="29"/>
      <c r="R368" s="27"/>
      <c r="T368" s="42"/>
    </row>
    <row r="369" spans="1:20" ht="10.5">
      <c r="A369" s="31"/>
      <c r="B369" s="210" t="s">
        <v>651</v>
      </c>
      <c r="C369" s="189" t="s">
        <v>652</v>
      </c>
      <c r="D369" s="3">
        <v>41</v>
      </c>
      <c r="E369" s="107">
        <v>58.48</v>
      </c>
      <c r="F369" s="1" t="s">
        <v>17</v>
      </c>
      <c r="G369" s="5">
        <v>8</v>
      </c>
      <c r="H369" s="6">
        <v>40.42</v>
      </c>
      <c r="I369" s="1" t="s">
        <v>18</v>
      </c>
      <c r="J369" s="34">
        <f>+K369*3.281</f>
        <v>141.083</v>
      </c>
      <c r="K369" s="34">
        <v>43</v>
      </c>
      <c r="L369" s="39" t="s">
        <v>19</v>
      </c>
      <c r="M369" s="35">
        <v>34</v>
      </c>
      <c r="N369" s="35">
        <v>16</v>
      </c>
      <c r="O369" s="33" t="s">
        <v>653</v>
      </c>
      <c r="P369" s="196" t="s">
        <v>24</v>
      </c>
      <c r="Q369" s="29">
        <v>130.125</v>
      </c>
      <c r="R369" s="27" t="s">
        <v>22</v>
      </c>
      <c r="S369" s="7">
        <v>644259800</v>
      </c>
      <c r="T369" s="42" t="s">
        <v>654</v>
      </c>
    </row>
    <row r="370" spans="1:20" ht="10.5">
      <c r="A370" s="31"/>
      <c r="B370" s="15"/>
      <c r="C370" s="190"/>
      <c r="D370" s="1"/>
      <c r="E370" s="5"/>
      <c r="F370" s="6"/>
      <c r="G370" s="1"/>
      <c r="H370" s="34"/>
      <c r="I370" s="33"/>
      <c r="J370" s="39"/>
      <c r="K370" s="35"/>
      <c r="L370" s="35"/>
      <c r="M370" s="33"/>
      <c r="N370" s="36"/>
      <c r="O370" s="29"/>
      <c r="P370" s="201"/>
      <c r="Q370" s="7"/>
      <c r="R370" s="7"/>
      <c r="S370" s="1"/>
      <c r="T370" s="1"/>
    </row>
    <row r="371" spans="1:20" ht="10.5">
      <c r="A371" s="31"/>
      <c r="B371" s="106"/>
      <c r="C371" s="189"/>
      <c r="E371" s="107"/>
      <c r="J371" s="34"/>
      <c r="K371" s="34"/>
      <c r="L371" s="39"/>
      <c r="M371" s="35"/>
      <c r="N371" s="35"/>
      <c r="O371" s="33"/>
      <c r="P371" s="196"/>
      <c r="Q371" s="29"/>
      <c r="R371" s="77"/>
      <c r="T371" s="42"/>
    </row>
    <row r="372" spans="1:18" ht="10.5">
      <c r="A372" s="31"/>
      <c r="B372" s="15" t="s">
        <v>786</v>
      </c>
      <c r="C372" s="191"/>
      <c r="E372" s="107"/>
      <c r="J372" s="34"/>
      <c r="K372" s="34"/>
      <c r="L372" s="33"/>
      <c r="M372" s="35"/>
      <c r="N372" s="35"/>
      <c r="O372" s="33"/>
      <c r="P372" s="196"/>
      <c r="Q372" s="29"/>
      <c r="R372" s="77"/>
    </row>
    <row r="373" spans="1:31" ht="12">
      <c r="A373" s="108"/>
      <c r="B373" s="157" t="s">
        <v>800</v>
      </c>
      <c r="C373" s="183"/>
      <c r="E373" s="107"/>
      <c r="F373" s="49"/>
      <c r="J373" s="34"/>
      <c r="K373" s="34"/>
      <c r="L373" s="34"/>
      <c r="M373" s="35"/>
      <c r="N373" s="35"/>
      <c r="O373" s="33"/>
      <c r="P373" s="196"/>
      <c r="Q373" s="29"/>
      <c r="R373" s="77"/>
      <c r="S373"/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1:31" ht="10.5">
      <c r="A374" s="108"/>
      <c r="B374" s="158" t="s">
        <v>787</v>
      </c>
      <c r="C374" s="191"/>
      <c r="E374" s="107"/>
      <c r="J374" s="34"/>
      <c r="K374" s="34"/>
      <c r="L374" s="33"/>
      <c r="M374" s="35"/>
      <c r="N374" s="35"/>
      <c r="O374" s="33"/>
      <c r="P374" s="202"/>
      <c r="Q374" s="29"/>
      <c r="R374" s="77"/>
      <c r="S374" s="40"/>
      <c r="AE374" s="7"/>
    </row>
    <row r="375" spans="1:31" ht="10.5">
      <c r="A375" s="108"/>
      <c r="B375" s="159" t="s">
        <v>788</v>
      </c>
      <c r="C375" s="181"/>
      <c r="E375" s="156"/>
      <c r="J375" s="34"/>
      <c r="K375" s="34"/>
      <c r="L375" s="13"/>
      <c r="M375" s="26"/>
      <c r="N375" s="26"/>
      <c r="O375" s="13"/>
      <c r="P375" s="202"/>
      <c r="Q375" s="29"/>
      <c r="R375" s="77"/>
      <c r="S375" s="40"/>
      <c r="AE375" s="7"/>
    </row>
    <row r="376" spans="1:31" ht="10.5">
      <c r="A376" s="31"/>
      <c r="B376" s="2" t="s">
        <v>655</v>
      </c>
      <c r="G376" s="57"/>
      <c r="H376" s="58"/>
      <c r="I376" s="59"/>
      <c r="J376" s="34"/>
      <c r="K376" s="34"/>
      <c r="P376" s="203"/>
      <c r="Q376" s="29"/>
      <c r="R376" s="77"/>
      <c r="S376" s="40"/>
      <c r="AE376" s="7"/>
    </row>
    <row r="377" spans="1:31" ht="10.5">
      <c r="A377" s="31"/>
      <c r="B377" s="109" t="s">
        <v>656</v>
      </c>
      <c r="C377" s="180"/>
      <c r="J377" s="25"/>
      <c r="K377" s="13"/>
      <c r="L377" s="110"/>
      <c r="M377" s="111"/>
      <c r="N377" s="26"/>
      <c r="O377" s="13"/>
      <c r="P377" s="204"/>
      <c r="Q377" s="29"/>
      <c r="R377" s="112"/>
      <c r="S377" s="40"/>
      <c r="AE377" s="7"/>
    </row>
    <row r="378" spans="1:31" ht="10.5">
      <c r="A378" s="31"/>
      <c r="B378" s="2" t="s">
        <v>657</v>
      </c>
      <c r="C378" s="180"/>
      <c r="J378" s="25"/>
      <c r="K378" s="13"/>
      <c r="L378" s="110"/>
      <c r="M378" s="111"/>
      <c r="N378" s="26"/>
      <c r="O378" s="13"/>
      <c r="P378" s="196"/>
      <c r="Q378" s="29"/>
      <c r="R378" s="112"/>
      <c r="AE378" s="7"/>
    </row>
    <row r="379" spans="1:31" ht="10.5">
      <c r="A379" s="31"/>
      <c r="B379" s="109" t="s">
        <v>658</v>
      </c>
      <c r="C379" s="180"/>
      <c r="J379" s="25"/>
      <c r="K379" s="13"/>
      <c r="L379" s="110"/>
      <c r="M379" s="111"/>
      <c r="N379" s="26"/>
      <c r="O379" s="13"/>
      <c r="P379" s="196"/>
      <c r="Q379" s="29"/>
      <c r="R379" s="112"/>
      <c r="S379" s="40"/>
      <c r="AE379" s="7"/>
    </row>
    <row r="380" spans="1:31" ht="10.5">
      <c r="A380" s="31"/>
      <c r="B380" s="109" t="s">
        <v>659</v>
      </c>
      <c r="C380" s="180"/>
      <c r="J380" s="25"/>
      <c r="K380" s="25"/>
      <c r="L380" s="13"/>
      <c r="M380" s="111"/>
      <c r="N380" s="26"/>
      <c r="O380" s="13"/>
      <c r="P380" s="196"/>
      <c r="Q380" s="29"/>
      <c r="R380" s="112"/>
      <c r="S380" s="40"/>
      <c r="AE380" s="7"/>
    </row>
    <row r="381" spans="1:31" ht="10.5">
      <c r="A381" s="31"/>
      <c r="B381" s="113"/>
      <c r="C381" s="180"/>
      <c r="J381" s="25"/>
      <c r="K381" s="13"/>
      <c r="L381" s="110"/>
      <c r="M381" s="111"/>
      <c r="N381" s="26"/>
      <c r="O381" s="13"/>
      <c r="P381" s="196"/>
      <c r="Q381" s="29"/>
      <c r="R381" s="112"/>
      <c r="S381" s="40"/>
      <c r="AE381" s="7"/>
    </row>
    <row r="382" spans="19:31" ht="10.5">
      <c r="S382" s="40"/>
      <c r="AE382" s="7"/>
    </row>
    <row r="383" spans="2:31" ht="10.5">
      <c r="B383" s="114" t="s">
        <v>660</v>
      </c>
      <c r="S383" s="40"/>
      <c r="AE383" s="7"/>
    </row>
    <row r="384" spans="19:31" ht="10.5">
      <c r="S384" s="40"/>
      <c r="AE384" s="7"/>
    </row>
    <row r="385" spans="2:31" ht="10.5">
      <c r="B385" s="1"/>
      <c r="D385" s="16"/>
      <c r="E385" s="17"/>
      <c r="F385" s="7"/>
      <c r="G385" s="18"/>
      <c r="H385" s="19"/>
      <c r="I385" s="7"/>
      <c r="S385" s="40"/>
      <c r="AE385" s="7"/>
    </row>
    <row r="386" spans="2:31" ht="10.5">
      <c r="B386" s="109"/>
      <c r="D386" s="16"/>
      <c r="E386" s="17"/>
      <c r="F386" s="7"/>
      <c r="G386" s="18"/>
      <c r="H386" s="19"/>
      <c r="I386" s="7"/>
      <c r="U386" s="115"/>
      <c r="V386" s="116"/>
      <c r="W386" s="117"/>
      <c r="X386" s="117"/>
      <c r="Y386" s="118"/>
      <c r="Z386" s="117"/>
      <c r="AA386" s="118"/>
      <c r="AB386" s="119"/>
      <c r="AC386" s="117"/>
      <c r="AD386" s="117"/>
      <c r="AE386" s="7"/>
    </row>
    <row r="387" spans="2:31" ht="12">
      <c r="B387" s="1"/>
      <c r="D387" s="120"/>
      <c r="E387" s="121"/>
      <c r="F387" s="121"/>
      <c r="G387" s="122"/>
      <c r="H387" s="123"/>
      <c r="I387" s="121"/>
      <c r="J387" s="124"/>
      <c r="K387" s="125" t="e">
        <f>VLOOKUP(B386,B4:I385,1,FALSE)</f>
        <v>#N/A</v>
      </c>
      <c r="U387" s="126"/>
      <c r="V387" s="126"/>
      <c r="W387" s="116"/>
      <c r="X387" s="127"/>
      <c r="Y387" s="116"/>
      <c r="Z387" s="128"/>
      <c r="AA387" s="129"/>
      <c r="AB387" s="130"/>
      <c r="AC387" s="131"/>
      <c r="AD387" s="132"/>
      <c r="AE387" s="7"/>
    </row>
    <row r="388" spans="2:31" ht="10.5">
      <c r="B388" s="109"/>
      <c r="F388" s="6"/>
      <c r="U388" s="126"/>
      <c r="V388" s="133"/>
      <c r="W388" s="126"/>
      <c r="X388" s="126"/>
      <c r="Y388" s="134"/>
      <c r="Z388" s="126"/>
      <c r="AA388" s="134"/>
      <c r="AB388" s="119"/>
      <c r="AC388" s="117"/>
      <c r="AD388" s="117"/>
      <c r="AE388" s="7"/>
    </row>
    <row r="389" spans="2:31" ht="12">
      <c r="B389" s="1"/>
      <c r="D389" s="120"/>
      <c r="E389" s="121"/>
      <c r="F389" s="121"/>
      <c r="G389" s="122"/>
      <c r="H389" s="123"/>
      <c r="I389" s="121"/>
      <c r="K389" s="125" t="e">
        <f>VLOOKUP(B388,B4:I385,1,FALSE)</f>
        <v>#N/A</v>
      </c>
      <c r="U389" s="126"/>
      <c r="V389" s="126"/>
      <c r="W389" s="126"/>
      <c r="X389" s="126"/>
      <c r="Y389" s="126"/>
      <c r="Z389" s="126"/>
      <c r="AA389" s="134"/>
      <c r="AB389" s="135"/>
      <c r="AC389" s="135"/>
      <c r="AD389" s="119"/>
      <c r="AE389" s="7"/>
    </row>
    <row r="390" spans="6:31" ht="10.5">
      <c r="F390" s="6"/>
      <c r="T390" s="40"/>
      <c r="U390" s="117"/>
      <c r="V390" s="136"/>
      <c r="W390" s="117"/>
      <c r="X390" s="117"/>
      <c r="Y390" s="118"/>
      <c r="Z390" s="117"/>
      <c r="AA390" s="118"/>
      <c r="AB390" s="119"/>
      <c r="AC390" s="117"/>
      <c r="AD390" s="117"/>
      <c r="AE390" s="7"/>
    </row>
    <row r="391" spans="2:31" ht="10.5">
      <c r="B391" s="7"/>
      <c r="D391" s="205"/>
      <c r="E391" s="205"/>
      <c r="F391" s="56"/>
      <c r="T391" s="40"/>
      <c r="U391" s="126"/>
      <c r="V391" s="126"/>
      <c r="W391" s="126"/>
      <c r="X391" s="126"/>
      <c r="Y391" s="126"/>
      <c r="Z391" s="126"/>
      <c r="AA391" s="134"/>
      <c r="AB391" s="135"/>
      <c r="AC391" s="135"/>
      <c r="AD391" s="119"/>
      <c r="AE391" s="7"/>
    </row>
    <row r="392" spans="6:31" ht="10.5">
      <c r="F392" s="6"/>
      <c r="T392" s="40"/>
      <c r="U392" s="117"/>
      <c r="V392" s="136"/>
      <c r="W392" s="117"/>
      <c r="X392" s="117"/>
      <c r="Y392" s="118"/>
      <c r="Z392" s="117"/>
      <c r="AA392" s="118"/>
      <c r="AB392" s="119"/>
      <c r="AC392" s="117"/>
      <c r="AD392" s="117"/>
      <c r="AE392" s="7"/>
    </row>
    <row r="393" spans="2:31" ht="10.5">
      <c r="B393" s="7"/>
      <c r="D393" s="206"/>
      <c r="E393" s="205"/>
      <c r="F393" s="6"/>
      <c r="T393" s="40"/>
      <c r="U393" s="126"/>
      <c r="V393" s="126"/>
      <c r="W393" s="126"/>
      <c r="X393" s="126"/>
      <c r="Y393" s="126"/>
      <c r="Z393" s="126"/>
      <c r="AA393" s="134"/>
      <c r="AB393" s="135"/>
      <c r="AC393" s="135"/>
      <c r="AD393" s="119"/>
      <c r="AE393" s="7"/>
    </row>
    <row r="394" spans="21:31" ht="10.5">
      <c r="U394" s="117"/>
      <c r="V394" s="136"/>
      <c r="W394" s="117"/>
      <c r="X394" s="117"/>
      <c r="Y394" s="118"/>
      <c r="Z394" s="117"/>
      <c r="AA394" s="118"/>
      <c r="AB394" s="119"/>
      <c r="AC394" s="117"/>
      <c r="AD394" s="117"/>
      <c r="AE394" s="7"/>
    </row>
    <row r="395" spans="21:31" ht="10.5">
      <c r="U395" s="126"/>
      <c r="V395" s="126"/>
      <c r="W395" s="126"/>
      <c r="X395" s="126"/>
      <c r="Y395" s="126"/>
      <c r="Z395" s="126"/>
      <c r="AA395" s="134"/>
      <c r="AB395" s="135"/>
      <c r="AC395" s="135"/>
      <c r="AD395" s="119"/>
      <c r="AE395" s="7"/>
    </row>
    <row r="396" spans="21:31" ht="10.5">
      <c r="U396" s="117"/>
      <c r="V396" s="136"/>
      <c r="W396" s="117"/>
      <c r="X396" s="117"/>
      <c r="Y396" s="118"/>
      <c r="Z396" s="117"/>
      <c r="AA396" s="118"/>
      <c r="AB396" s="119"/>
      <c r="AC396" s="117"/>
      <c r="AD396" s="117"/>
      <c r="AE396" s="7"/>
    </row>
    <row r="397" spans="21:31" ht="10.5">
      <c r="U397" s="126"/>
      <c r="V397" s="126"/>
      <c r="W397" s="126"/>
      <c r="X397" s="126"/>
      <c r="Y397" s="126"/>
      <c r="Z397" s="126"/>
      <c r="AA397" s="134"/>
      <c r="AB397" s="135"/>
      <c r="AC397" s="135"/>
      <c r="AD397" s="119"/>
      <c r="AE397" s="7"/>
    </row>
    <row r="398" ht="10.5">
      <c r="AE398" s="7"/>
    </row>
    <row r="399" ht="10.5">
      <c r="AE399" s="7"/>
    </row>
    <row r="400" ht="10.5">
      <c r="AE400" s="7"/>
    </row>
    <row r="401" ht="10.5">
      <c r="AE401" s="7"/>
    </row>
    <row r="402" ht="10.5">
      <c r="AE402" s="7"/>
    </row>
    <row r="403" ht="10.5">
      <c r="AE403" s="7"/>
    </row>
    <row r="404" ht="10.5">
      <c r="AE404" s="7"/>
    </row>
    <row r="405" ht="10.5">
      <c r="AE405" s="7"/>
    </row>
    <row r="406" ht="10.5">
      <c r="AE406" s="7"/>
    </row>
    <row r="407" ht="12">
      <c r="AE407" s="137"/>
    </row>
    <row r="408" ht="10.5">
      <c r="AE408" s="7"/>
    </row>
    <row r="409" ht="10.5">
      <c r="AE409" s="7"/>
    </row>
  </sheetData>
  <sheetProtection selectLockedCells="1" selectUnlockedCells="1"/>
  <hyperlinks>
    <hyperlink ref="T10" r:id="rId1" display="jj@solyagua2m.com"/>
    <hyperlink ref="T11" r:id="rId2" display="juan@energeticosalbacete.com"/>
    <hyperlink ref="T12" r:id="rId3" display="josemiguelroyogarcia@gmail.com"/>
    <hyperlink ref="T13" r:id="rId4" display="aeroclubalcosser@gmail.com"/>
    <hyperlink ref="T15" r:id="rId5" display="jose@grupomiron.es"/>
    <hyperlink ref="T16" r:id="rId6" display="carlosgarcia@gmx.es"/>
    <hyperlink ref="T17" r:id="rId7" display="javier.pastorjuan@gmail.com"/>
    <hyperlink ref="T19" r:id="rId8" display="avimed@arrakis.es"/>
    <hyperlink ref="T20" r:id="rId9" display="info@aeroclubalicante.org"/>
    <hyperlink ref="T26" r:id="rId10" display="aeroclub.vera@aol.com"/>
    <hyperlink ref="T27" r:id="rId11" display="borja@elfielato.es"/>
    <hyperlink ref="T31" r:id="rId12" display="danielherraez@yahoo.es"/>
    <hyperlink ref="T52" r:id="rId13" display="fnjultraligeros@telefonica.net"/>
    <hyperlink ref="T54" r:id="rId14" display="airbet@airbet.net"/>
    <hyperlink ref="T58" r:id="rId15" display="dalmau-cda@hotmail.com"/>
    <hyperlink ref="T59" r:id="rId16" display="direccio@camins.com"/>
    <hyperlink ref="T61" r:id="rId17" display="volxerpa@volxerpa.com"/>
    <hyperlink ref="T63" r:id="rId18" display="www.prair.com"/>
    <hyperlink ref="T64" r:id="rId19" display="http://aeroclub.es"/>
    <hyperlink ref="T65" r:id="rId20" display="vol9@vol9.com"/>
    <hyperlink ref="T67" r:id="rId21" display="airworksteam@gmail.com"/>
    <hyperlink ref="T78" r:id="rId22" display="diego@aerocaceres.com"/>
    <hyperlink ref="T84" r:id="rId23" display="albertovarj@terra.es"/>
    <hyperlink ref="T86" r:id="rId24" display="info@fly-in-spain.com"/>
    <hyperlink ref="T87" r:id="rId25" display="cramirezabogado@hotmail.com"/>
    <hyperlink ref="T88" r:id="rId26" display="aviateo@gmail.com"/>
    <hyperlink ref="T90" r:id="rId27" display="agustinmm@enfermundi.com"/>
    <hyperlink ref="T91" r:id="rId28" display="espada3@detallsport.es"/>
    <hyperlink ref="T96" r:id="rId29" display="info@aeroclubcastellon.com"/>
    <hyperlink ref="T97" r:id="rId30" display="sugusvolador@gmail.com"/>
    <hyperlink ref="T98" r:id="rId31" display="www.aeroclubmaestrat.com"/>
    <hyperlink ref="T121" r:id="rId32" display="darosanch@yahoo.es"/>
    <hyperlink ref="T124" r:id="rId33" display="garcia004@hotmail.com"/>
    <hyperlink ref="T127" r:id="rId34" display="vuelovillafranca@hotmail.com"/>
    <hyperlink ref="T130" r:id="rId35" display="mypeacsl@teleline.es"/>
    <hyperlink ref="T133" r:id="rId36" display="659-285841"/>
    <hyperlink ref="T135" r:id="rId37" display="fernandotevar@gmail.com"/>
    <hyperlink ref="T136" r:id="rId38" display="pacotitan2@hotmail.com"/>
    <hyperlink ref="T138" r:id="rId39" display="info@ultraligeros.net"/>
    <hyperlink ref="T141" r:id="rId40" display="aviacioncac@movistar.es"/>
    <hyperlink ref="T145" r:id="rId41" display="aeroemporda@readysoft.es"/>
    <hyperlink ref="T146" r:id="rId42" display="eduolot@gmail.com"/>
    <hyperlink ref="T167" r:id="rId43" display="talleresrubens@hotmail.com"/>
    <hyperlink ref="T173" r:id="rId44" display="aeroniebla@terra.es"/>
    <hyperlink ref="T174" r:id="rId45" display="karmelok_2@hotmail.com"/>
    <hyperlink ref="T179" r:id="rId46" display="fernandoabon2@gmail.com"/>
    <hyperlink ref="T183" r:id="rId47" display="www.aviador.net"/>
    <hyperlink ref="T190" r:id="rId48" display="www.aerodromodebeasdesegura.es"/>
    <hyperlink ref="T193" r:id="rId49" display="agricola@wanadoo.es"/>
    <hyperlink ref="T195" r:id="rId50" display="www.naturmaz.com"/>
    <hyperlink ref="T200" r:id="rId51" display="aerorioja@gmail.com"/>
    <hyperlink ref="T201" r:id="rId52" display="danirvega@hotmail.com"/>
    <hyperlink ref="T202" r:id="rId53" display="info@canaire.com"/>
    <hyperlink ref="T206" r:id="rId54" display="info@aerodromolosoteros.com"/>
    <hyperlink ref="T208" r:id="rId55" display="info@ulmvillamarco.com"/>
    <hyperlink ref="T209" r:id="rId56" display="sxtrem1@gmail.com"/>
    <hyperlink ref="T210" r:id="rId57" display="jordi.gras@cag.es"/>
    <hyperlink ref="T211" r:id="rId58" display="jordi.gras@cag.es"/>
    <hyperlink ref="T213" r:id="rId59" display="mollerusa@clubaeri.net"/>
    <hyperlink ref="T215" r:id="rId60" display="jesusgrino@gmail.com"/>
    <hyperlink ref="T220" r:id="rId61" display="aerolan5@gmail.com"/>
    <hyperlink ref="T229" r:id="rId62" display="campodevuelodevaldelaguna@hotmail.com"/>
    <hyperlink ref="T234" r:id="rId63" display="aeronieve@teleline.es"/>
    <hyperlink ref="T235" r:id="rId64" display="odaped@yahoo.es"/>
    <hyperlink ref="T239" r:id="rId65" display="admon@aeroclubmalaga.com"/>
    <hyperlink ref="T243" r:id="rId66" display="marmolesmam@marmolesmam.com"/>
    <hyperlink ref="T244" r:id="rId67" display="aerocieza@wanadoo.es"/>
    <hyperlink ref="T250" r:id="rId68" display="info@aerototana.org"/>
    <hyperlink ref="T251" r:id="rId69" display="aryecla@infonegocio"/>
    <hyperlink ref="T254" r:id="rId70" display="www.pyrineum.com"/>
    <hyperlink ref="T258" r:id="rId71" display="jefedevuelosesma@hotmail.com"/>
    <hyperlink ref="T259" r:id="rId72" display="tvetudela@masbytes.com"/>
    <hyperlink ref="T266" r:id="rId73" display="martmelo@teleline.es"/>
    <hyperlink ref="T280" r:id="rId74" display="airmarugan@gmail.com"/>
    <hyperlink ref="T284" r:id="rId75" display="ilipamagna@hotmail.es"/>
    <hyperlink ref="T285" r:id="rId76" display="sugerencias@aerodromolajuliana.es"/>
    <hyperlink ref="T289" r:id="rId77" display="escuela@aeroguillena.net"/>
    <hyperlink ref="T291" r:id="rId78" display="info@aerosumaer.com"/>
    <hyperlink ref="T292" r:id="rId79" display="info@aerohispalis.com"/>
    <hyperlink ref="T296" r:id="rId80" display="hotel@haciendadeoran.com"/>
    <hyperlink ref="T299" r:id="rId81" display="info@alats.eu"/>
    <hyperlink ref="T300" r:id="rId82" display="firadelvent@tinet.cat"/>
    <hyperlink ref="T303" r:id="rId83" display="vvinaros@yahoo.es"/>
    <hyperlink ref="T304" r:id="rId84" display="joanboronat@telefonica.net"/>
    <hyperlink ref="T306" r:id="rId85" display="manolomartin@coitt.es"/>
    <hyperlink ref="T308" r:id="rId86" display="vuelaporteruel@yahoo.es"/>
    <hyperlink ref="T310" r:id="rId87" display="oficina@aeromancha.com"/>
    <hyperlink ref="T312" r:id="rId88" display="jefedevuelos@gmail.com"/>
    <hyperlink ref="T313" r:id="rId89" display="aerodromo@casarrubios.net"/>
    <hyperlink ref="T317" r:id="rId90" display="info@skydivelillo.com"/>
    <hyperlink ref="T319" r:id="rId91" display="elbaldio@hotmail.es"/>
    <hyperlink ref="T320" r:id="rId92" display="soaringoca@readysoft.es"/>
    <hyperlink ref="T323" r:id="rId93" display="luis@agramonte.es"/>
    <hyperlink ref="T324" r:id="rId94" display="info@luigarsl.com"/>
    <hyperlink ref="T325" r:id="rId95" display="antonio@martinamatos.com"/>
    <hyperlink ref="T332" r:id="rId96" display="mpastor500@yahoo.es"/>
    <hyperlink ref="T336" r:id="rId97" display="aero@mesado.com"/>
    <hyperlink ref="T338" r:id="rId98" display="blasconavalon@hotmail.com"/>
    <hyperlink ref="T340" r:id="rId99" display="menamax.vm@gmail.com"/>
    <hyperlink ref="T341" r:id="rId100" display="aerodromodeolocau@gmail.com"/>
    <hyperlink ref="T353" r:id="rId101" display="aerovalladolid@hotmail.com"/>
    <hyperlink ref="T361" r:id="rId102" display="isamp8@yahoo.es"/>
    <hyperlink ref="T365" r:id="rId103" display="www.sportpilots.es/ulmvillanueva@yahoo.es"/>
    <hyperlink ref="T369" r:id="rId104" display="mcampos@aerocerval.com"/>
    <hyperlink ref="T81" r:id="rId105" display="www.cotosantamarta.com"/>
    <hyperlink ref="T102" r:id="rId106" display="www.lanava.com"/>
    <hyperlink ref="T28" r:id="rId107" display="aeroastur@aeroastur.com"/>
    <hyperlink ref="T45" r:id="rId108" display="alejandrozago@hotmail.com"/>
    <hyperlink ref="T40" r:id="rId109" display="luislechon@telefonica.net"/>
    <hyperlink ref="T203" r:id="rId110" display="http://campodevueloastorga.es"/>
    <hyperlink ref="T311" r:id="rId111" display="ulm@aeroclublastablas.com"/>
    <hyperlink ref="T187" r:id="rId112" display="www.fly-pyr.es"/>
    <hyperlink ref="T298" r:id="rId113" display="www.airpull.com"/>
    <hyperlink ref="T204" r:id="rId114" display="www.aerodromodechozas.com"/>
    <hyperlink ref="T68" r:id="rId115" display="aerolavidgn@gmail.com"/>
    <hyperlink ref="T47" r:id="rId116" display="pabloruizescobar@yahoo.es"/>
    <hyperlink ref="T281" r:id="rId117" display="www.clubloreto.com"/>
    <hyperlink ref="T148" r:id="rId118" display="www.airsportviladamat.com"/>
    <hyperlink ref="T46" r:id="rId119" display="info@aeroclubmenorca.com"/>
    <hyperlink ref="T35" r:id="rId120" display="www.aerodromoelmoral.net"/>
    <hyperlink ref="T36" r:id="rId121" display="www.aeroclubalavi.es"/>
    <hyperlink ref="T48" r:id="rId122" display="info@aeroclubmenorca.com"/>
    <hyperlink ref="T343" r:id="rId123" display="http://aerodromo-requena.com"/>
    <hyperlink ref="T142" r:id="rId124" display="http://aeroclub.es"/>
  </hyperlinks>
  <printOptions gridLines="1"/>
  <pageMargins left="0.43000000000000005" right="0" top="0.29000000000000004" bottom="0.37" header="0.51" footer="0.31"/>
  <pageSetup horizontalDpi="300" verticalDpi="300" orientation="landscape" paperSize="9" scale="85"/>
  <legacyDrawing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Marlies Campi</cp:lastModifiedBy>
  <cp:lastPrinted>2019-02-23T08:57:01Z</cp:lastPrinted>
  <dcterms:modified xsi:type="dcterms:W3CDTF">2019-02-24T21:52:11Z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